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Actuals" state="visible" r:id="rId6"/>
    <sheet sheetId="4" name="Budget vs Actual" state="visible" r:id="rId7"/>
  </sheets>
  <calcPr calcId="171027" fullCalcOnLoad="1"/>
</workbook>
</file>

<file path=xl/sharedStrings.xml><?xml version="1.0" encoding="utf-8"?>
<sst xmlns="http://schemas.openxmlformats.org/spreadsheetml/2006/main" count="96" uniqueCount="76">
  <si>
    <t>Monthly business budget — how to use</t>
  </si>
  <si>
    <t>Free template by Accounter — accounter.co.za</t>
  </si>
  <si>
    <t>Set a budget for each month of the year, record what actually happened, and see the variance for any month and year to date, with over/under budget flags and key ratios.</t>
  </si>
  <si>
    <t>How to use this template</t>
  </si>
  <si>
    <t>On the Budget sheet, enter the first month of your financial year and rename the categories to suit your business.</t>
  </si>
  <si>
    <t>Enter the budgeted amount for each category and month (use last year's figures or your business plan as a starting point).</t>
  </si>
  <si>
    <t>At the end of each month, enter actual income and expenses on the Actuals sheet (same layout).</t>
  </si>
  <si>
    <t>On the Budget vs Actual sheet, choose the month to review (1 = first month of the year).</t>
  </si>
  <si>
    <t>Review the variances: positive is favourable (more income or less spending than budgeted). Flags: OK under 5%, Review 5–10%, Investigate over 10%.</t>
  </si>
  <si>
    <t>Write a short note against significant variances, and use the ratio section to track margins over the year.</t>
  </si>
  <si>
    <t>Colour key</t>
  </si>
  <si>
    <t>Orange-shaded cells are for your own figures. White cells calculate automatically, so avoid typing over them. Example figures are included so you can see how it works: replace or delete them.</t>
  </si>
  <si>
    <t>Good to know</t>
  </si>
  <si>
    <t>•</t>
  </si>
  <si>
    <t>The categories include SARS payments, B-BBEE costs and annual fees such as CIPC returns, so statutory costs are not forgotten.</t>
  </si>
  <si>
    <t>Category names on the Actuals and Budget vs Actual sheets follow the Budget sheet automatically.</t>
  </si>
  <si>
    <t>Works in Microsoft Excel, Google Sheets (File &gt; Import or open from Google Drive), LibreOffice Calc and Apple Numbers.</t>
  </si>
  <si>
    <t>More from Accounter</t>
  </si>
  <si>
    <t>About this template and FAQs: https://accounter.co.za/templates/monthly-budget-template</t>
  </si>
  <si>
    <t>More free templates: https://accounter.co.za/templates</t>
  </si>
  <si>
    <t>Free South African tax and business calculators: https://accounter.co.za/calculators</t>
  </si>
  <si>
    <t>Accounter — cloud accounting for South African businesses: https://accounter.co.za</t>
  </si>
  <si>
    <t>Disclaimer: this template is provided for practical and informational purposes only and is not tax, legal or financial advice. Tax rates and rules change; check figures against SARS and consult a qualified accountant or tax practitioner for advice on your situation.</t>
  </si>
  <si>
    <t>Budget</t>
  </si>
  <si>
    <t>First month of financial year</t>
  </si>
  <si>
    <t>Category</t>
  </si>
  <si>
    <t>Year total</t>
  </si>
  <si>
    <t>INCOME</t>
  </si>
  <si>
    <t>Fees / sales</t>
  </si>
  <si>
    <t>Other income</t>
  </si>
  <si>
    <t>Interest received</t>
  </si>
  <si>
    <t>Total income</t>
  </si>
  <si>
    <t>COST OF SALES</t>
  </si>
  <si>
    <t>Materials / stock</t>
  </si>
  <si>
    <t>Subcontractors</t>
  </si>
  <si>
    <t>Total cost of sales</t>
  </si>
  <si>
    <t>Gross profit</t>
  </si>
  <si>
    <t>OPERATING EXPENSES</t>
  </si>
  <si>
    <t>Salaries and wages</t>
  </si>
  <si>
    <t>Employer UIF and SDL</t>
  </si>
  <si>
    <t>Rent</t>
  </si>
  <si>
    <t>Utilities (electricity and water)</t>
  </si>
  <si>
    <t>Telephone and internet</t>
  </si>
  <si>
    <t>Insurance</t>
  </si>
  <si>
    <t>Professional fees (accounting, legal)</t>
  </si>
  <si>
    <t>Office supplies and stationery</t>
  </si>
  <si>
    <t>Marketing and advertising</t>
  </si>
  <si>
    <t>Vehicle and travel</t>
  </si>
  <si>
    <t>Bank charges</t>
  </si>
  <si>
    <t>Software and subscriptions</t>
  </si>
  <si>
    <t>B-BBEE verification and compliance</t>
  </si>
  <si>
    <t>SARS payments (provisional tax, penalties)</t>
  </si>
  <si>
    <t>CIPC annual return and licences</t>
  </si>
  <si>
    <t>Other expenses</t>
  </si>
  <si>
    <t>Total operating expenses</t>
  </si>
  <si>
    <t>NET PROFIT</t>
  </si>
  <si>
    <t>Actuals</t>
  </si>
  <si>
    <t>Enter actual figures each month. Months and categories follow the Budget sheet.</t>
  </si>
  <si>
    <t>Budget vs actual</t>
  </si>
  <si>
    <t>Month to review (1–12)</t>
  </si>
  <si>
    <t>Line item</t>
  </si>
  <si>
    <t>Budget (month)</t>
  </si>
  <si>
    <t>Actual (month)</t>
  </si>
  <si>
    <t>Variance (+ favourable)</t>
  </si>
  <si>
    <t>Variance %</t>
  </si>
  <si>
    <t>Flag</t>
  </si>
  <si>
    <t>Budget (YTD)</t>
  </si>
  <si>
    <t>Actual (YTD)</t>
  </si>
  <si>
    <t>YTD variance (+ favourable)</t>
  </si>
  <si>
    <t>YTD variance %</t>
  </si>
  <si>
    <t>Notes</t>
  </si>
  <si>
    <t>Key ratios</t>
  </si>
  <si>
    <t/>
  </si>
  <si>
    <t>Gross profit margin</t>
  </si>
  <si>
    <t>Net profit margin</t>
  </si>
  <si>
    <t>Operating expense ratio (operating expenses ÷ income)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</si>
</sst>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yyyy"/>
    <numFmt numFmtId="165" formatCode="&quot;R&quot;#,##0.00;[Red]-&quot;R&quot;#,##0.00"/>
    <numFmt numFmtId="166" formatCode="0.0%"/>
  </numFmts>
  <fonts count="9" x14ac:knownFonts="1">
    <font>
      <color theme="1"/>
      <family val="2"/>
      <scheme val="minor"/>
      <sz val="11"/>
      <name val="Calibri"/>
    </font>
    <font>
      <b/>
      <color rgb="FF0D333F"/>
      <sz val="16"/>
    </font>
    <font>
      <u/>
      <color rgb="FFFF860B"/>
      <sz val="9"/>
    </font>
    <font>
      <b/>
      <color rgb="FF0D333F"/>
      <sz val="12"/>
    </font>
    <font>
      <b/>
      <color rgb="FFFF860B"/>
    </font>
    <font>
      <u/>
      <color rgb="FFFF860B"/>
    </font>
    <font>
      <i/>
      <color rgb="FF666666"/>
      <sz val="9"/>
    </font>
    <font>
      <b/>
      <color rgb="FFFFFFFF"/>
    </font>
    <font>
      <b/>
      <color rgb="FF0D333F"/>
    </font>
  </fonts>
  <fills count="5">
    <fill>
      <patternFill patternType="none"/>
    </fill>
    <fill>
      <patternFill patternType="gray125"/>
    </fill>
    <fill>
      <patternFill patternType="solid">
        <fgColor rgb="FFFFF4E8"/>
      </patternFill>
    </fill>
    <fill>
      <patternFill patternType="solid">
        <fgColor rgb="FF0D333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rgb="FF0D333F"/>
      </top>
      <bottom style="thin">
        <color rgb="FFDDDD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2" borderId="1" xfId="0" applyFill="1" applyBorder="1"/>
    <xf numFmtId="0" fontId="5" fillId="0" borderId="0" xfId="0" applyFont="1"/>
    <xf numFmtId="0" fontId="6" fillId="0" borderId="0" xfId="0" applyFont="1" applyAlignment="1">
      <alignment vertical="top" wrapText="1"/>
    </xf>
    <xf numFmtId="164" fontId="0" fillId="2" borderId="1" xfId="0" applyNumberFormat="1" applyFill="1" applyBorder="1"/>
    <xf numFmtId="0" fontId="7" fillId="3" borderId="1" xfId="0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vertical="center" wrapText="1"/>
    </xf>
    <xf numFmtId="0" fontId="8" fillId="4" borderId="0" xfId="0" applyFont="1" applyFill="1"/>
    <xf numFmtId="0" fontId="0" fillId="4" borderId="0" xfId="0" applyFill="1"/>
    <xf numFmtId="165" fontId="0" fillId="2" borderId="1" xfId="0" applyNumberFormat="1" applyFill="1" applyBorder="1"/>
    <xf numFmtId="165" fontId="0" fillId="0" borderId="1" xfId="0" applyNumberFormat="1" applyBorder="1"/>
    <xf numFmtId="0" fontId="8" fillId="4" borderId="2" xfId="0" applyFont="1" applyFill="1" applyBorder="1"/>
    <xf numFmtId="165" fontId="8" fillId="4" borderId="2" xfId="0" applyNumberFormat="1" applyFont="1" applyFill="1" applyBorder="1"/>
    <xf numFmtId="0" fontId="6" fillId="0" borderId="0" xfId="0" applyFont="1"/>
    <xf numFmtId="0" fontId="0" fillId="0" borderId="1" xfId="0" applyBorder="1"/>
    <xf numFmtId="1" fontId="0" fillId="2" borderId="1" xfId="0" applyNumberFormat="1" applyFill="1" applyBorder="1"/>
    <xf numFmtId="164" fontId="0" fillId="0" borderId="1" xfId="0" applyNumberFormat="1" applyBorder="1"/>
    <xf numFmtId="166" fontId="0" fillId="0" borderId="1" xfId="0" applyNumberFormat="1" applyBorder="1"/>
    <xf numFmtId="166" fontId="8" fillId="4" borderId="2" xfId="0" applyNumberFormat="1" applyFont="1" applyFill="1" applyBorder="1"/>
  </cellXfs>
  <cellStyles count="1">
    <cellStyle name="Normal" xfId="0" builtinId="0"/>
  </cellStyles>
  <dxfs count="4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Relationship Id="rId2" Type="http://schemas.openxmlformats.org/officeDocument/2006/relationships/hyperlink" Target="https://accounter.co.za/templates/monthly-budget-template" TargetMode="External"/><Relationship Id="rId3" Type="http://schemas.openxmlformats.org/officeDocument/2006/relationships/hyperlink" Target="https://accounter.co.za/templates" TargetMode="External"/><Relationship Id="rId4" Type="http://schemas.openxmlformats.org/officeDocument/2006/relationships/hyperlink" Target="https://accounter.co.za/calculators" TargetMode="External"/><Relationship Id="rId5" Type="http://schemas.openxmlformats.org/officeDocument/2006/relationships/hyperlink" Target="https://accounter.co.z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8"/>
  <sheetFormatPr defaultRowHeight="15" outlineLevelRow="0" outlineLevelCol="0" x14ac:dyDescent="55"/>
  <cols>
    <col min="1" max="1" width="5" customWidth="1"/>
    <col min="2" max="2" width="10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0" customHeight="1" spans="2:2" x14ac:dyDescent="0.25">
      <c r="B4" s="3" t="s">
        <v>2</v>
      </c>
    </row>
    <row r="6" ht="15" customHeight="1" spans="2:2" x14ac:dyDescent="0.25">
      <c r="B6" s="4" t="s">
        <v>3</v>
      </c>
    </row>
    <row r="7" ht="30" customHeight="1" spans="1:2" x14ac:dyDescent="0.25">
      <c r="A7" s="5">
        <v>1</v>
      </c>
      <c r="B7" s="3" t="s">
        <v>4</v>
      </c>
    </row>
    <row r="8" ht="30" customHeight="1" spans="1:2" x14ac:dyDescent="0.25">
      <c r="A8" s="5">
        <v>2</v>
      </c>
      <c r="B8" s="3" t="s">
        <v>5</v>
      </c>
    </row>
    <row r="9" ht="15" customHeight="1" spans="1:2" x14ac:dyDescent="0.25">
      <c r="A9" s="5">
        <v>3</v>
      </c>
      <c r="B9" s="3" t="s">
        <v>6</v>
      </c>
    </row>
    <row r="10" ht="15" customHeight="1" spans="1:2" x14ac:dyDescent="0.25">
      <c r="A10" s="5">
        <v>4</v>
      </c>
      <c r="B10" s="3" t="s">
        <v>7</v>
      </c>
    </row>
    <row r="11" ht="30" customHeight="1" spans="1:2" x14ac:dyDescent="0.25">
      <c r="A11" s="5">
        <v>5</v>
      </c>
      <c r="B11" s="3" t="s">
        <v>8</v>
      </c>
    </row>
    <row r="12" ht="30" customHeight="1" spans="1:2" x14ac:dyDescent="0.25">
      <c r="A12" s="5">
        <v>6</v>
      </c>
      <c r="B12" s="3" t="s">
        <v>9</v>
      </c>
    </row>
    <row r="14" ht="15" customHeight="1" spans="2:2" x14ac:dyDescent="0.25">
      <c r="B14" s="4" t="s">
        <v>10</v>
      </c>
    </row>
    <row r="15" ht="30" customHeight="1" spans="1:2" x14ac:dyDescent="0.25">
      <c r="A15" s="6"/>
      <c r="B15" s="3" t="s">
        <v>11</v>
      </c>
    </row>
    <row r="17" ht="15" customHeight="1" spans="2:2" x14ac:dyDescent="0.25">
      <c r="B17" s="4" t="s">
        <v>12</v>
      </c>
    </row>
    <row r="18" ht="30" customHeight="1" spans="1:2" x14ac:dyDescent="0.25">
      <c r="A18" t="s">
        <v>13</v>
      </c>
      <c r="B18" s="3" t="s">
        <v>14</v>
      </c>
    </row>
    <row r="19" ht="15" customHeight="1" spans="1:2" x14ac:dyDescent="0.25">
      <c r="A19" t="s">
        <v>13</v>
      </c>
      <c r="B19" s="3" t="s">
        <v>15</v>
      </c>
    </row>
    <row r="20" ht="30" customHeight="1" spans="2:2" x14ac:dyDescent="0.25">
      <c r="B20" s="3" t="s">
        <v>16</v>
      </c>
    </row>
    <row r="22" ht="15" customHeight="1" spans="2:2" x14ac:dyDescent="0.25">
      <c r="B22" s="4" t="s">
        <v>17</v>
      </c>
    </row>
    <row r="23" spans="2:2" x14ac:dyDescent="0.25">
      <c r="B23" s="7" t="s">
        <v>18</v>
      </c>
    </row>
    <row r="24" spans="2:2" x14ac:dyDescent="0.25">
      <c r="B24" s="7" t="s">
        <v>19</v>
      </c>
    </row>
    <row r="25" spans="2:2" x14ac:dyDescent="0.25">
      <c r="B25" s="7" t="s">
        <v>20</v>
      </c>
    </row>
    <row r="26" spans="2:2" x14ac:dyDescent="0.25">
      <c r="B26" s="7" t="s">
        <v>21</v>
      </c>
    </row>
    <row r="28" ht="45" customHeight="1" spans="2:2" x14ac:dyDescent="0.25">
      <c r="B28" s="8" t="s">
        <v>22</v>
      </c>
    </row>
  </sheetData>
  <hyperlinks>
    <hyperlink ref="A2" r:id="rId1"/>
    <hyperlink ref="B23" r:id="rId2"/>
    <hyperlink ref="B24" r:id="rId3"/>
    <hyperlink ref="B25" r:id="rId4"/>
    <hyperlink ref="B26" r:id="rId5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13" width="13" customWidth="1"/>
    <col min="14" max="14" width="15" customWidth="1"/>
  </cols>
  <sheetData>
    <row r="1" ht="24" customHeight="1" spans="1:1" x14ac:dyDescent="0.25">
      <c r="A1" s="1" t="s">
        <v>23</v>
      </c>
    </row>
    <row r="2" spans="1:1" x14ac:dyDescent="0.25">
      <c r="A2" s="2" t="s">
        <v>1</v>
      </c>
    </row>
    <row r="3" spans="1:2" x14ac:dyDescent="0.25">
      <c r="A3" t="s">
        <v>24</v>
      </c>
      <c r="B3" s="9">
        <v>46082</v>
      </c>
    </row>
    <row r="5" ht="30" customHeight="1" spans="1:14" x14ac:dyDescent="0.25">
      <c r="A5" s="10" t="s">
        <v>25</v>
      </c>
      <c r="B5" s="11">
        <f>$B$3</f>
      </c>
      <c r="C5" s="11">
        <f>EDATE(B5,1)</f>
      </c>
      <c r="D5" s="11">
        <f>EDATE(C5,1)</f>
      </c>
      <c r="E5" s="11">
        <f>EDATE(D5,1)</f>
      </c>
      <c r="F5" s="11">
        <f>EDATE(E5,1)</f>
      </c>
      <c r="G5" s="11">
        <f>EDATE(F5,1)</f>
      </c>
      <c r="H5" s="11">
        <f>EDATE(G5,1)</f>
      </c>
      <c r="I5" s="11">
        <f>EDATE(H5,1)</f>
      </c>
      <c r="J5" s="11">
        <f>EDATE(I5,1)</f>
      </c>
      <c r="K5" s="11">
        <f>EDATE(J5,1)</f>
      </c>
      <c r="L5" s="11">
        <f>EDATE(K5,1)</f>
      </c>
      <c r="M5" s="11">
        <f>EDATE(L5,1)</f>
      </c>
      <c r="N5" s="10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6" t="s">
        <v>28</v>
      </c>
      <c r="B7" s="14">
        <v>90000</v>
      </c>
      <c r="C7" s="14">
        <v>90000</v>
      </c>
      <c r="D7" s="14">
        <v>90000</v>
      </c>
      <c r="E7" s="14">
        <v>90000</v>
      </c>
      <c r="F7" s="14">
        <v>90000</v>
      </c>
      <c r="G7" s="14">
        <v>90000</v>
      </c>
      <c r="H7" s="14">
        <v>90000</v>
      </c>
      <c r="I7" s="14">
        <v>90000</v>
      </c>
      <c r="J7" s="14">
        <v>90000</v>
      </c>
      <c r="K7" s="14">
        <v>90000</v>
      </c>
      <c r="L7" s="14">
        <v>90000</v>
      </c>
      <c r="M7" s="14">
        <v>90000</v>
      </c>
      <c r="N7" s="15">
        <f>SUM(B7:M7)</f>
      </c>
    </row>
    <row r="8" spans="1:14" x14ac:dyDescent="0.25">
      <c r="A8" s="6" t="s">
        <v>29</v>
      </c>
      <c r="B8" s="14">
        <v>2000</v>
      </c>
      <c r="C8" s="14">
        <v>2000</v>
      </c>
      <c r="D8" s="14">
        <v>2000</v>
      </c>
      <c r="E8" s="14">
        <v>2000</v>
      </c>
      <c r="F8" s="14">
        <v>2000</v>
      </c>
      <c r="G8" s="14">
        <v>2000</v>
      </c>
      <c r="H8" s="14">
        <v>2000</v>
      </c>
      <c r="I8" s="14">
        <v>2000</v>
      </c>
      <c r="J8" s="14">
        <v>2000</v>
      </c>
      <c r="K8" s="14">
        <v>2000</v>
      </c>
      <c r="L8" s="14">
        <v>2000</v>
      </c>
      <c r="M8" s="14">
        <v>2000</v>
      </c>
      <c r="N8" s="15">
        <f>SUM(B8:M8)</f>
      </c>
    </row>
    <row r="9" spans="1:14" x14ac:dyDescent="0.25">
      <c r="A9" s="6" t="s">
        <v>30</v>
      </c>
      <c r="B9" s="14">
        <v>300</v>
      </c>
      <c r="C9" s="14">
        <v>300</v>
      </c>
      <c r="D9" s="14">
        <v>300</v>
      </c>
      <c r="E9" s="14">
        <v>300</v>
      </c>
      <c r="F9" s="14">
        <v>300</v>
      </c>
      <c r="G9" s="14">
        <v>300</v>
      </c>
      <c r="H9" s="14">
        <v>300</v>
      </c>
      <c r="I9" s="14">
        <v>300</v>
      </c>
      <c r="J9" s="14">
        <v>300</v>
      </c>
      <c r="K9" s="14">
        <v>300</v>
      </c>
      <c r="L9" s="14">
        <v>300</v>
      </c>
      <c r="M9" s="14">
        <v>300</v>
      </c>
      <c r="N9" s="15">
        <f>SUM(B9:M9)</f>
      </c>
    </row>
    <row r="10" spans="1:14" x14ac:dyDescent="0.25">
      <c r="A10" s="16" t="s">
        <v>31</v>
      </c>
      <c r="B10" s="17">
        <f>SUM(B7:B9)</f>
      </c>
      <c r="C10" s="17">
        <f>SUM(C7:C9)</f>
      </c>
      <c r="D10" s="17">
        <f>SUM(D7:D9)</f>
      </c>
      <c r="E10" s="17">
        <f>SUM(E7:E9)</f>
      </c>
      <c r="F10" s="17">
        <f>SUM(F7:F9)</f>
      </c>
      <c r="G10" s="17">
        <f>SUM(G7:G9)</f>
      </c>
      <c r="H10" s="17">
        <f>SUM(H7:H9)</f>
      </c>
      <c r="I10" s="17">
        <f>SUM(I7:I9)</f>
      </c>
      <c r="J10" s="17">
        <f>SUM(J7:J9)</f>
      </c>
      <c r="K10" s="17">
        <f>SUM(K7:K9)</f>
      </c>
      <c r="L10" s="17">
        <f>SUM(L7:L9)</f>
      </c>
      <c r="M10" s="17">
        <f>SUM(M7:M9)</f>
      </c>
      <c r="N10" s="17">
        <f>SUM(N7:N9)</f>
      </c>
    </row>
    <row r="12" spans="1:14" x14ac:dyDescent="0.25">
      <c r="A12" s="12" t="s">
        <v>32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x14ac:dyDescent="0.25">
      <c r="A13" s="6" t="s">
        <v>33</v>
      </c>
      <c r="B13" s="14">
        <v>12000</v>
      </c>
      <c r="C13" s="14">
        <v>12000</v>
      </c>
      <c r="D13" s="14">
        <v>12000</v>
      </c>
      <c r="E13" s="14">
        <v>12000</v>
      </c>
      <c r="F13" s="14">
        <v>12000</v>
      </c>
      <c r="G13" s="14">
        <v>12000</v>
      </c>
      <c r="H13" s="14">
        <v>12000</v>
      </c>
      <c r="I13" s="14">
        <v>12000</v>
      </c>
      <c r="J13" s="14">
        <v>12000</v>
      </c>
      <c r="K13" s="14">
        <v>12000</v>
      </c>
      <c r="L13" s="14">
        <v>12000</v>
      </c>
      <c r="M13" s="14">
        <v>12000</v>
      </c>
      <c r="N13" s="15">
        <f>SUM(B13:M13)</f>
      </c>
    </row>
    <row r="14" spans="1:14" x14ac:dyDescent="0.25">
      <c r="A14" s="6" t="s">
        <v>34</v>
      </c>
      <c r="B14" s="14">
        <v>5000</v>
      </c>
      <c r="C14" s="14">
        <v>5000</v>
      </c>
      <c r="D14" s="14">
        <v>5000</v>
      </c>
      <c r="E14" s="14">
        <v>5000</v>
      </c>
      <c r="F14" s="14">
        <v>5000</v>
      </c>
      <c r="G14" s="14">
        <v>5000</v>
      </c>
      <c r="H14" s="14">
        <v>5000</v>
      </c>
      <c r="I14" s="14">
        <v>5000</v>
      </c>
      <c r="J14" s="14">
        <v>5000</v>
      </c>
      <c r="K14" s="14">
        <v>5000</v>
      </c>
      <c r="L14" s="14">
        <v>5000</v>
      </c>
      <c r="M14" s="14">
        <v>5000</v>
      </c>
      <c r="N14" s="15">
        <f>SUM(B14:M14)</f>
      </c>
    </row>
    <row r="15" spans="1:14" x14ac:dyDescent="0.25">
      <c r="A15" s="16" t="s">
        <v>35</v>
      </c>
      <c r="B15" s="17">
        <f>SUM(B13:B14)</f>
      </c>
      <c r="C15" s="17">
        <f>SUM(C13:C14)</f>
      </c>
      <c r="D15" s="17">
        <f>SUM(D13:D14)</f>
      </c>
      <c r="E15" s="17">
        <f>SUM(E13:E14)</f>
      </c>
      <c r="F15" s="17">
        <f>SUM(F13:F14)</f>
      </c>
      <c r="G15" s="17">
        <f>SUM(G13:G14)</f>
      </c>
      <c r="H15" s="17">
        <f>SUM(H13:H14)</f>
      </c>
      <c r="I15" s="17">
        <f>SUM(I13:I14)</f>
      </c>
      <c r="J15" s="17">
        <f>SUM(J13:J14)</f>
      </c>
      <c r="K15" s="17">
        <f>SUM(K13:K14)</f>
      </c>
      <c r="L15" s="17">
        <f>SUM(L13:L14)</f>
      </c>
      <c r="M15" s="17">
        <f>SUM(M13:M14)</f>
      </c>
      <c r="N15" s="17">
        <f>SUM(N13:N14)</f>
      </c>
    </row>
    <row r="16" spans="1:14" x14ac:dyDescent="0.25">
      <c r="A16" s="16" t="s">
        <v>36</v>
      </c>
      <c r="B16" s="17">
        <f>B10-B15</f>
      </c>
      <c r="C16" s="17">
        <f>C10-C15</f>
      </c>
      <c r="D16" s="17">
        <f>D10-D15</f>
      </c>
      <c r="E16" s="17">
        <f>E10-E15</f>
      </c>
      <c r="F16" s="17">
        <f>F10-F15</f>
      </c>
      <c r="G16" s="17">
        <f>G10-G15</f>
      </c>
      <c r="H16" s="17">
        <f>H10-H15</f>
      </c>
      <c r="I16" s="17">
        <f>I10-I15</f>
      </c>
      <c r="J16" s="17">
        <f>J10-J15</f>
      </c>
      <c r="K16" s="17">
        <f>K10-K15</f>
      </c>
      <c r="L16" s="17">
        <f>L10-L15</f>
      </c>
      <c r="M16" s="17">
        <f>M10-M15</f>
      </c>
      <c r="N16" s="17">
        <f>N10-N15</f>
      </c>
    </row>
    <row r="18" spans="1:14" x14ac:dyDescent="0.25">
      <c r="A18" s="12" t="s">
        <v>37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6" t="s">
        <v>38</v>
      </c>
      <c r="B19" s="14">
        <v>38000</v>
      </c>
      <c r="C19" s="14">
        <v>38000</v>
      </c>
      <c r="D19" s="14">
        <v>38000</v>
      </c>
      <c r="E19" s="14">
        <v>38000</v>
      </c>
      <c r="F19" s="14">
        <v>38000</v>
      </c>
      <c r="G19" s="14">
        <v>38000</v>
      </c>
      <c r="H19" s="14">
        <v>38000</v>
      </c>
      <c r="I19" s="14">
        <v>38000</v>
      </c>
      <c r="J19" s="14">
        <v>38000</v>
      </c>
      <c r="K19" s="14">
        <v>38000</v>
      </c>
      <c r="L19" s="14">
        <v>38000</v>
      </c>
      <c r="M19" s="14">
        <v>38000</v>
      </c>
      <c r="N19" s="15">
        <f>SUM(B19:M19)</f>
      </c>
    </row>
    <row r="20" spans="1:14" x14ac:dyDescent="0.25">
      <c r="A20" s="6" t="s">
        <v>39</v>
      </c>
      <c r="B20" s="14">
        <v>800</v>
      </c>
      <c r="C20" s="14">
        <v>800</v>
      </c>
      <c r="D20" s="14">
        <v>800</v>
      </c>
      <c r="E20" s="14">
        <v>800</v>
      </c>
      <c r="F20" s="14">
        <v>800</v>
      </c>
      <c r="G20" s="14">
        <v>800</v>
      </c>
      <c r="H20" s="14">
        <v>800</v>
      </c>
      <c r="I20" s="14">
        <v>800</v>
      </c>
      <c r="J20" s="14">
        <v>800</v>
      </c>
      <c r="K20" s="14">
        <v>800</v>
      </c>
      <c r="L20" s="14">
        <v>800</v>
      </c>
      <c r="M20" s="14">
        <v>800</v>
      </c>
      <c r="N20" s="15">
        <f>SUM(B20:M20)</f>
      </c>
    </row>
    <row r="21" spans="1:14" x14ac:dyDescent="0.25">
      <c r="A21" s="6" t="s">
        <v>40</v>
      </c>
      <c r="B21" s="14">
        <v>12000</v>
      </c>
      <c r="C21" s="14">
        <v>12000</v>
      </c>
      <c r="D21" s="14">
        <v>12000</v>
      </c>
      <c r="E21" s="14">
        <v>12000</v>
      </c>
      <c r="F21" s="14">
        <v>12000</v>
      </c>
      <c r="G21" s="14">
        <v>12000</v>
      </c>
      <c r="H21" s="14">
        <v>12000</v>
      </c>
      <c r="I21" s="14">
        <v>12000</v>
      </c>
      <c r="J21" s="14">
        <v>12000</v>
      </c>
      <c r="K21" s="14">
        <v>12000</v>
      </c>
      <c r="L21" s="14">
        <v>12000</v>
      </c>
      <c r="M21" s="14">
        <v>12000</v>
      </c>
      <c r="N21" s="15">
        <f>SUM(B21:M21)</f>
      </c>
    </row>
    <row r="22" spans="1:14" x14ac:dyDescent="0.25">
      <c r="A22" s="6" t="s">
        <v>41</v>
      </c>
      <c r="B22" s="14">
        <v>2500</v>
      </c>
      <c r="C22" s="14">
        <v>2500</v>
      </c>
      <c r="D22" s="14">
        <v>2500</v>
      </c>
      <c r="E22" s="14">
        <v>2500</v>
      </c>
      <c r="F22" s="14">
        <v>2500</v>
      </c>
      <c r="G22" s="14">
        <v>2500</v>
      </c>
      <c r="H22" s="14">
        <v>2500</v>
      </c>
      <c r="I22" s="14">
        <v>2500</v>
      </c>
      <c r="J22" s="14">
        <v>2500</v>
      </c>
      <c r="K22" s="14">
        <v>2500</v>
      </c>
      <c r="L22" s="14">
        <v>2500</v>
      </c>
      <c r="M22" s="14">
        <v>2500</v>
      </c>
      <c r="N22" s="15">
        <f>SUM(B22:M22)</f>
      </c>
    </row>
    <row r="23" spans="1:14" x14ac:dyDescent="0.25">
      <c r="A23" s="6" t="s">
        <v>42</v>
      </c>
      <c r="B23" s="14">
        <v>1200</v>
      </c>
      <c r="C23" s="14">
        <v>1200</v>
      </c>
      <c r="D23" s="14">
        <v>1200</v>
      </c>
      <c r="E23" s="14">
        <v>1200</v>
      </c>
      <c r="F23" s="14">
        <v>1200</v>
      </c>
      <c r="G23" s="14">
        <v>1200</v>
      </c>
      <c r="H23" s="14">
        <v>1200</v>
      </c>
      <c r="I23" s="14">
        <v>1200</v>
      </c>
      <c r="J23" s="14">
        <v>1200</v>
      </c>
      <c r="K23" s="14">
        <v>1200</v>
      </c>
      <c r="L23" s="14">
        <v>1200</v>
      </c>
      <c r="M23" s="14">
        <v>1200</v>
      </c>
      <c r="N23" s="15">
        <f>SUM(B23:M23)</f>
      </c>
    </row>
    <row r="24" spans="1:14" x14ac:dyDescent="0.25">
      <c r="A24" s="6" t="s">
        <v>43</v>
      </c>
      <c r="B24" s="14">
        <v>1500</v>
      </c>
      <c r="C24" s="14">
        <v>1500</v>
      </c>
      <c r="D24" s="14">
        <v>1500</v>
      </c>
      <c r="E24" s="14">
        <v>1500</v>
      </c>
      <c r="F24" s="14">
        <v>1500</v>
      </c>
      <c r="G24" s="14">
        <v>1500</v>
      </c>
      <c r="H24" s="14">
        <v>1500</v>
      </c>
      <c r="I24" s="14">
        <v>1500</v>
      </c>
      <c r="J24" s="14">
        <v>1500</v>
      </c>
      <c r="K24" s="14">
        <v>1500</v>
      </c>
      <c r="L24" s="14">
        <v>1500</v>
      </c>
      <c r="M24" s="14">
        <v>1500</v>
      </c>
      <c r="N24" s="15">
        <f>SUM(B24:M24)</f>
      </c>
    </row>
    <row r="25" spans="1:14" x14ac:dyDescent="0.25">
      <c r="A25" s="6" t="s">
        <v>44</v>
      </c>
      <c r="B25" s="14">
        <v>2000</v>
      </c>
      <c r="C25" s="14">
        <v>2000</v>
      </c>
      <c r="D25" s="14">
        <v>2000</v>
      </c>
      <c r="E25" s="14">
        <v>2000</v>
      </c>
      <c r="F25" s="14">
        <v>2000</v>
      </c>
      <c r="G25" s="14">
        <v>2000</v>
      </c>
      <c r="H25" s="14">
        <v>2000</v>
      </c>
      <c r="I25" s="14">
        <v>2000</v>
      </c>
      <c r="J25" s="14">
        <v>2000</v>
      </c>
      <c r="K25" s="14">
        <v>2000</v>
      </c>
      <c r="L25" s="14">
        <v>2000</v>
      </c>
      <c r="M25" s="14">
        <v>2000</v>
      </c>
      <c r="N25" s="15">
        <f>SUM(B25:M25)</f>
      </c>
    </row>
    <row r="26" spans="1:14" x14ac:dyDescent="0.25">
      <c r="A26" s="6" t="s">
        <v>45</v>
      </c>
      <c r="B26" s="14">
        <v>600</v>
      </c>
      <c r="C26" s="14">
        <v>600</v>
      </c>
      <c r="D26" s="14">
        <v>600</v>
      </c>
      <c r="E26" s="14">
        <v>600</v>
      </c>
      <c r="F26" s="14">
        <v>600</v>
      </c>
      <c r="G26" s="14">
        <v>600</v>
      </c>
      <c r="H26" s="14">
        <v>600</v>
      </c>
      <c r="I26" s="14">
        <v>600</v>
      </c>
      <c r="J26" s="14">
        <v>600</v>
      </c>
      <c r="K26" s="14">
        <v>600</v>
      </c>
      <c r="L26" s="14">
        <v>600</v>
      </c>
      <c r="M26" s="14">
        <v>600</v>
      </c>
      <c r="N26" s="15">
        <f>SUM(B26:M26)</f>
      </c>
    </row>
    <row r="27" spans="1:14" x14ac:dyDescent="0.25">
      <c r="A27" s="6" t="s">
        <v>46</v>
      </c>
      <c r="B27" s="14">
        <v>1500</v>
      </c>
      <c r="C27" s="14">
        <v>1500</v>
      </c>
      <c r="D27" s="14">
        <v>1500</v>
      </c>
      <c r="E27" s="14">
        <v>1500</v>
      </c>
      <c r="F27" s="14">
        <v>1500</v>
      </c>
      <c r="G27" s="14">
        <v>1500</v>
      </c>
      <c r="H27" s="14">
        <v>1500</v>
      </c>
      <c r="I27" s="14">
        <v>1500</v>
      </c>
      <c r="J27" s="14">
        <v>1500</v>
      </c>
      <c r="K27" s="14">
        <v>1500</v>
      </c>
      <c r="L27" s="14">
        <v>1500</v>
      </c>
      <c r="M27" s="14">
        <v>1500</v>
      </c>
      <c r="N27" s="15">
        <f>SUM(B27:M27)</f>
      </c>
    </row>
    <row r="28" spans="1:14" x14ac:dyDescent="0.25">
      <c r="A28" s="6" t="s">
        <v>47</v>
      </c>
      <c r="B28" s="14">
        <v>2500</v>
      </c>
      <c r="C28" s="14">
        <v>2500</v>
      </c>
      <c r="D28" s="14">
        <v>2500</v>
      </c>
      <c r="E28" s="14">
        <v>2500</v>
      </c>
      <c r="F28" s="14">
        <v>2500</v>
      </c>
      <c r="G28" s="14">
        <v>2500</v>
      </c>
      <c r="H28" s="14">
        <v>2500</v>
      </c>
      <c r="I28" s="14">
        <v>2500</v>
      </c>
      <c r="J28" s="14">
        <v>2500</v>
      </c>
      <c r="K28" s="14">
        <v>2500</v>
      </c>
      <c r="L28" s="14">
        <v>2500</v>
      </c>
      <c r="M28" s="14">
        <v>2500</v>
      </c>
      <c r="N28" s="15">
        <f>SUM(B28:M28)</f>
      </c>
    </row>
    <row r="29" spans="1:14" x14ac:dyDescent="0.25">
      <c r="A29" s="6" t="s">
        <v>48</v>
      </c>
      <c r="B29" s="14">
        <v>450</v>
      </c>
      <c r="C29" s="14">
        <v>450</v>
      </c>
      <c r="D29" s="14">
        <v>450</v>
      </c>
      <c r="E29" s="14">
        <v>450</v>
      </c>
      <c r="F29" s="14">
        <v>450</v>
      </c>
      <c r="G29" s="14">
        <v>450</v>
      </c>
      <c r="H29" s="14">
        <v>450</v>
      </c>
      <c r="I29" s="14">
        <v>450</v>
      </c>
      <c r="J29" s="14">
        <v>450</v>
      </c>
      <c r="K29" s="14">
        <v>450</v>
      </c>
      <c r="L29" s="14">
        <v>450</v>
      </c>
      <c r="M29" s="14">
        <v>450</v>
      </c>
      <c r="N29" s="15">
        <f>SUM(B29:M29)</f>
      </c>
    </row>
    <row r="30" spans="1:14" x14ac:dyDescent="0.25">
      <c r="A30" s="6" t="s">
        <v>49</v>
      </c>
      <c r="B30" s="14">
        <v>900</v>
      </c>
      <c r="C30" s="14">
        <v>900</v>
      </c>
      <c r="D30" s="14">
        <v>900</v>
      </c>
      <c r="E30" s="14">
        <v>900</v>
      </c>
      <c r="F30" s="14">
        <v>900</v>
      </c>
      <c r="G30" s="14">
        <v>900</v>
      </c>
      <c r="H30" s="14">
        <v>900</v>
      </c>
      <c r="I30" s="14">
        <v>900</v>
      </c>
      <c r="J30" s="14">
        <v>900</v>
      </c>
      <c r="K30" s="14">
        <v>900</v>
      </c>
      <c r="L30" s="14">
        <v>900</v>
      </c>
      <c r="M30" s="14">
        <v>900</v>
      </c>
      <c r="N30" s="15">
        <f>SUM(B30:M30)</f>
      </c>
    </row>
    <row r="31" spans="1:14" x14ac:dyDescent="0.25">
      <c r="A31" s="6" t="s">
        <v>50</v>
      </c>
      <c r="B31" s="14">
        <v>500</v>
      </c>
      <c r="C31" s="14">
        <v>500</v>
      </c>
      <c r="D31" s="14">
        <v>500</v>
      </c>
      <c r="E31" s="14">
        <v>500</v>
      </c>
      <c r="F31" s="14">
        <v>500</v>
      </c>
      <c r="G31" s="14">
        <v>500</v>
      </c>
      <c r="H31" s="14">
        <v>500</v>
      </c>
      <c r="I31" s="14">
        <v>500</v>
      </c>
      <c r="J31" s="14">
        <v>500</v>
      </c>
      <c r="K31" s="14">
        <v>500</v>
      </c>
      <c r="L31" s="14">
        <v>500</v>
      </c>
      <c r="M31" s="14">
        <v>500</v>
      </c>
      <c r="N31" s="15">
        <f>SUM(B31:M31)</f>
      </c>
    </row>
    <row r="32" spans="1:14" x14ac:dyDescent="0.25">
      <c r="A32" s="6" t="s">
        <v>51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5">
        <f>SUM(B32:M32)</f>
      </c>
    </row>
    <row r="33" spans="1:14" x14ac:dyDescent="0.25">
      <c r="A33" s="6" t="s">
        <v>52</v>
      </c>
      <c r="B33" s="14">
        <v>100</v>
      </c>
      <c r="C33" s="14">
        <v>100</v>
      </c>
      <c r="D33" s="14">
        <v>100</v>
      </c>
      <c r="E33" s="14">
        <v>100</v>
      </c>
      <c r="F33" s="14">
        <v>100</v>
      </c>
      <c r="G33" s="14">
        <v>100</v>
      </c>
      <c r="H33" s="14">
        <v>100</v>
      </c>
      <c r="I33" s="14">
        <v>100</v>
      </c>
      <c r="J33" s="14">
        <v>100</v>
      </c>
      <c r="K33" s="14">
        <v>100</v>
      </c>
      <c r="L33" s="14">
        <v>100</v>
      </c>
      <c r="M33" s="14">
        <v>100</v>
      </c>
      <c r="N33" s="15">
        <f>SUM(B33:M33)</f>
      </c>
    </row>
    <row r="34" spans="1:14" x14ac:dyDescent="0.25">
      <c r="A34" s="6" t="s">
        <v>53</v>
      </c>
      <c r="B34" s="14">
        <v>500</v>
      </c>
      <c r="C34" s="14">
        <v>500</v>
      </c>
      <c r="D34" s="14">
        <v>500</v>
      </c>
      <c r="E34" s="14">
        <v>500</v>
      </c>
      <c r="F34" s="14">
        <v>500</v>
      </c>
      <c r="G34" s="14">
        <v>500</v>
      </c>
      <c r="H34" s="14">
        <v>500</v>
      </c>
      <c r="I34" s="14">
        <v>500</v>
      </c>
      <c r="J34" s="14">
        <v>500</v>
      </c>
      <c r="K34" s="14">
        <v>500</v>
      </c>
      <c r="L34" s="14">
        <v>500</v>
      </c>
      <c r="M34" s="14">
        <v>500</v>
      </c>
      <c r="N34" s="15">
        <f>SUM(B34:M34)</f>
      </c>
    </row>
    <row r="35" spans="1:14" x14ac:dyDescent="0.25">
      <c r="A35" s="16" t="s">
        <v>54</v>
      </c>
      <c r="B35" s="17">
        <f>SUM(B19:B34)</f>
      </c>
      <c r="C35" s="17">
        <f>SUM(C19:C34)</f>
      </c>
      <c r="D35" s="17">
        <f>SUM(D19:D34)</f>
      </c>
      <c r="E35" s="17">
        <f>SUM(E19:E34)</f>
      </c>
      <c r="F35" s="17">
        <f>SUM(F19:F34)</f>
      </c>
      <c r="G35" s="17">
        <f>SUM(G19:G34)</f>
      </c>
      <c r="H35" s="17">
        <f>SUM(H19:H34)</f>
      </c>
      <c r="I35" s="17">
        <f>SUM(I19:I34)</f>
      </c>
      <c r="J35" s="17">
        <f>SUM(J19:J34)</f>
      </c>
      <c r="K35" s="17">
        <f>SUM(K19:K34)</f>
      </c>
      <c r="L35" s="17">
        <f>SUM(L19:L34)</f>
      </c>
      <c r="M35" s="17">
        <f>SUM(M19:M34)</f>
      </c>
      <c r="N35" s="17">
        <f>SUM(N19:N34)</f>
      </c>
    </row>
    <row r="37" spans="1:14" x14ac:dyDescent="0.25">
      <c r="A37" s="16" t="s">
        <v>55</v>
      </c>
      <c r="B37" s="17">
        <f>B16-B35</f>
      </c>
      <c r="C37" s="17">
        <f>C16-C35</f>
      </c>
      <c r="D37" s="17">
        <f>D16-D35</f>
      </c>
      <c r="E37" s="17">
        <f>E16-E35</f>
      </c>
      <c r="F37" s="17">
        <f>F16-F35</f>
      </c>
      <c r="G37" s="17">
        <f>G16-G35</f>
      </c>
      <c r="H37" s="17">
        <f>H16-H35</f>
      </c>
      <c r="I37" s="17">
        <f>I16-I35</f>
      </c>
      <c r="J37" s="17">
        <f>J16-J35</f>
      </c>
      <c r="K37" s="17">
        <f>K16-K35</f>
      </c>
      <c r="L37" s="17">
        <f>L16-L35</f>
      </c>
      <c r="M37" s="17">
        <f>M16-M35</f>
      </c>
      <c r="N37" s="17">
        <f>N16-N35</f>
      </c>
    </row>
  </sheetData>
  <conditionalFormatting sqref="B37:N37">
    <cfRule type="expression" dxfId="0" priority="1">
      <formula>B37&lt;0</formula>
    </cfRule>
  </conditionalFormatting>
  <hyperlinks>
    <hyperlink ref="A2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13" width="13" customWidth="1"/>
    <col min="14" max="14" width="15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1</v>
      </c>
    </row>
    <row r="3" spans="1:1" x14ac:dyDescent="0.25">
      <c r="A3" s="18" t="s">
        <v>57</v>
      </c>
    </row>
    <row r="5" ht="30" customHeight="1" spans="1:14" x14ac:dyDescent="0.25">
      <c r="A5" s="10" t="s">
        <v>25</v>
      </c>
      <c r="B5" s="11">
        <f>'Budget'!B5</f>
      </c>
      <c r="C5" s="11">
        <f>'Budget'!C5</f>
      </c>
      <c r="D5" s="11">
        <f>'Budget'!D5</f>
      </c>
      <c r="E5" s="11">
        <f>'Budget'!E5</f>
      </c>
      <c r="F5" s="11">
        <f>'Budget'!F5</f>
      </c>
      <c r="G5" s="11">
        <f>'Budget'!G5</f>
      </c>
      <c r="H5" s="11">
        <f>'Budget'!H5</f>
      </c>
      <c r="I5" s="11">
        <f>'Budget'!I5</f>
      </c>
      <c r="J5" s="11">
        <f>'Budget'!J5</f>
      </c>
      <c r="K5" s="11">
        <f>'Budget'!K5</f>
      </c>
      <c r="L5" s="11">
        <f>'Budget'!L5</f>
      </c>
      <c r="M5" s="11">
        <f>'Budget'!M5</f>
      </c>
      <c r="N5" s="10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19">
        <f>'Budget'!A7</f>
      </c>
      <c r="B7" s="14">
        <v>85500</v>
      </c>
      <c r="C7" s="14">
        <v>89100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5">
        <f>SUM(B7:M7)</f>
      </c>
    </row>
    <row r="8" spans="1:14" x14ac:dyDescent="0.25">
      <c r="A8" s="19">
        <f>'Budget'!A8</f>
      </c>
      <c r="B8" s="14">
        <v>1900</v>
      </c>
      <c r="C8" s="14">
        <v>1980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5">
        <f>SUM(B8:M8)</f>
      </c>
    </row>
    <row r="9" spans="1:14" x14ac:dyDescent="0.25">
      <c r="A9" s="19">
        <f>'Budget'!A9</f>
      </c>
      <c r="B9" s="14">
        <v>285</v>
      </c>
      <c r="C9" s="14">
        <v>297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5">
        <f>SUM(B9:M9)</f>
      </c>
    </row>
    <row r="10" spans="1:14" x14ac:dyDescent="0.25">
      <c r="A10" s="16" t="s">
        <v>31</v>
      </c>
      <c r="B10" s="17">
        <f>SUM(B7:B9)</f>
      </c>
      <c r="C10" s="17">
        <f>SUM(C7:C9)</f>
      </c>
      <c r="D10" s="17">
        <f>SUM(D7:D9)</f>
      </c>
      <c r="E10" s="17">
        <f>SUM(E7:E9)</f>
      </c>
      <c r="F10" s="17">
        <f>SUM(F7:F9)</f>
      </c>
      <c r="G10" s="17">
        <f>SUM(G7:G9)</f>
      </c>
      <c r="H10" s="17">
        <f>SUM(H7:H9)</f>
      </c>
      <c r="I10" s="17">
        <f>SUM(I7:I9)</f>
      </c>
      <c r="J10" s="17">
        <f>SUM(J7:J9)</f>
      </c>
      <c r="K10" s="17">
        <f>SUM(K7:K9)</f>
      </c>
      <c r="L10" s="17">
        <f>SUM(L7:L9)</f>
      </c>
      <c r="M10" s="17">
        <f>SUM(M7:M9)</f>
      </c>
      <c r="N10" s="17">
        <f>SUM(N7:N9)</f>
      </c>
    </row>
    <row r="12" spans="1:14" x14ac:dyDescent="0.25">
      <c r="A12" s="12" t="s">
        <v>32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x14ac:dyDescent="0.25">
      <c r="A13" s="19">
        <f>'Budget'!A13</f>
      </c>
      <c r="B13" s="14">
        <v>11400</v>
      </c>
      <c r="C13" s="14">
        <v>11880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5">
        <f>SUM(B13:M13)</f>
      </c>
    </row>
    <row r="14" spans="1:14" x14ac:dyDescent="0.25">
      <c r="A14" s="19">
        <f>'Budget'!A14</f>
      </c>
      <c r="B14" s="14">
        <v>4750</v>
      </c>
      <c r="C14" s="14">
        <v>4950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5">
        <f>SUM(B14:M14)</f>
      </c>
    </row>
    <row r="15" spans="1:14" x14ac:dyDescent="0.25">
      <c r="A15" s="16" t="s">
        <v>35</v>
      </c>
      <c r="B15" s="17">
        <f>SUM(B13:B14)</f>
      </c>
      <c r="C15" s="17">
        <f>SUM(C13:C14)</f>
      </c>
      <c r="D15" s="17">
        <f>SUM(D13:D14)</f>
      </c>
      <c r="E15" s="17">
        <f>SUM(E13:E14)</f>
      </c>
      <c r="F15" s="17">
        <f>SUM(F13:F14)</f>
      </c>
      <c r="G15" s="17">
        <f>SUM(G13:G14)</f>
      </c>
      <c r="H15" s="17">
        <f>SUM(H13:H14)</f>
      </c>
      <c r="I15" s="17">
        <f>SUM(I13:I14)</f>
      </c>
      <c r="J15" s="17">
        <f>SUM(J13:J14)</f>
      </c>
      <c r="K15" s="17">
        <f>SUM(K13:K14)</f>
      </c>
      <c r="L15" s="17">
        <f>SUM(L13:L14)</f>
      </c>
      <c r="M15" s="17">
        <f>SUM(M13:M14)</f>
      </c>
      <c r="N15" s="17">
        <f>SUM(N13:N14)</f>
      </c>
    </row>
    <row r="16" spans="1:14" x14ac:dyDescent="0.25">
      <c r="A16" s="16" t="s">
        <v>36</v>
      </c>
      <c r="B16" s="17">
        <f>B10-B15</f>
      </c>
      <c r="C16" s="17">
        <f>C10-C15</f>
      </c>
      <c r="D16" s="17">
        <f>D10-D15</f>
      </c>
      <c r="E16" s="17">
        <f>E10-E15</f>
      </c>
      <c r="F16" s="17">
        <f>F10-F15</f>
      </c>
      <c r="G16" s="17">
        <f>G10-G15</f>
      </c>
      <c r="H16" s="17">
        <f>H10-H15</f>
      </c>
      <c r="I16" s="17">
        <f>I10-I15</f>
      </c>
      <c r="J16" s="17">
        <f>J10-J15</f>
      </c>
      <c r="K16" s="17">
        <f>K10-K15</f>
      </c>
      <c r="L16" s="17">
        <f>L10-L15</f>
      </c>
      <c r="M16" s="17">
        <f>M10-M15</f>
      </c>
      <c r="N16" s="17">
        <f>N10-N15</f>
      </c>
    </row>
    <row r="18" spans="1:14" x14ac:dyDescent="0.25">
      <c r="A18" s="12" t="s">
        <v>37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9">
        <f>'Budget'!A19</f>
      </c>
      <c r="B19" s="14">
        <v>36100</v>
      </c>
      <c r="C19" s="14">
        <v>37620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>
        <f>SUM(B19:M19)</f>
      </c>
    </row>
    <row r="20" spans="1:14" x14ac:dyDescent="0.25">
      <c r="A20" s="19">
        <f>'Budget'!A20</f>
      </c>
      <c r="B20" s="14">
        <v>760</v>
      </c>
      <c r="C20" s="14">
        <v>792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>
        <f>SUM(B20:M20)</f>
      </c>
    </row>
    <row r="21" spans="1:14" x14ac:dyDescent="0.25">
      <c r="A21" s="19">
        <f>'Budget'!A21</f>
      </c>
      <c r="B21" s="14">
        <v>11400</v>
      </c>
      <c r="C21" s="14">
        <v>11880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>
        <f>SUM(B21:M21)</f>
      </c>
    </row>
    <row r="22" spans="1:14" x14ac:dyDescent="0.25">
      <c r="A22" s="19">
        <f>'Budget'!A22</f>
      </c>
      <c r="B22" s="14">
        <v>2375</v>
      </c>
      <c r="C22" s="14">
        <v>2475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>
        <f>SUM(B22:M22)</f>
      </c>
    </row>
    <row r="23" spans="1:14" x14ac:dyDescent="0.25">
      <c r="A23" s="19">
        <f>'Budget'!A23</f>
      </c>
      <c r="B23" s="14">
        <v>1140</v>
      </c>
      <c r="C23" s="14">
        <v>1188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>
        <f>SUM(B23:M23)</f>
      </c>
    </row>
    <row r="24" spans="1:14" x14ac:dyDescent="0.25">
      <c r="A24" s="19">
        <f>'Budget'!A24</f>
      </c>
      <c r="B24" s="14">
        <v>1425</v>
      </c>
      <c r="C24" s="14">
        <v>1485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>
        <f>SUM(B24:M24)</f>
      </c>
    </row>
    <row r="25" spans="1:14" x14ac:dyDescent="0.25">
      <c r="A25" s="19">
        <f>'Budget'!A25</f>
      </c>
      <c r="B25" s="14">
        <v>1900</v>
      </c>
      <c r="C25" s="14">
        <v>1980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>
        <f>SUM(B25:M25)</f>
      </c>
    </row>
    <row r="26" spans="1:14" x14ac:dyDescent="0.25">
      <c r="A26" s="19">
        <f>'Budget'!A26</f>
      </c>
      <c r="B26" s="14">
        <v>570</v>
      </c>
      <c r="C26" s="14">
        <v>594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>
        <f>SUM(B26:M26)</f>
      </c>
    </row>
    <row r="27" spans="1:14" x14ac:dyDescent="0.25">
      <c r="A27" s="19">
        <f>'Budget'!A27</f>
      </c>
      <c r="B27" s="14">
        <v>1425</v>
      </c>
      <c r="C27" s="14">
        <v>1485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>
        <f>SUM(B27:M27)</f>
      </c>
    </row>
    <row r="28" spans="1:14" x14ac:dyDescent="0.25">
      <c r="A28" s="19">
        <f>'Budget'!A28</f>
      </c>
      <c r="B28" s="14">
        <v>2375</v>
      </c>
      <c r="C28" s="14">
        <v>2475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>
        <f>SUM(B28:M28)</f>
      </c>
    </row>
    <row r="29" spans="1:14" x14ac:dyDescent="0.25">
      <c r="A29" s="19">
        <f>'Budget'!A29</f>
      </c>
      <c r="B29" s="14">
        <v>428</v>
      </c>
      <c r="C29" s="14">
        <v>446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>
        <f>SUM(B29:M29)</f>
      </c>
    </row>
    <row r="30" spans="1:14" x14ac:dyDescent="0.25">
      <c r="A30" s="19">
        <f>'Budget'!A30</f>
      </c>
      <c r="B30" s="14">
        <v>855</v>
      </c>
      <c r="C30" s="14">
        <v>891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>
        <f>SUM(B30:M30)</f>
      </c>
    </row>
    <row r="31" spans="1:14" x14ac:dyDescent="0.25">
      <c r="A31" s="19">
        <f>'Budget'!A31</f>
      </c>
      <c r="B31" s="14">
        <v>475</v>
      </c>
      <c r="C31" s="14">
        <v>495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>
        <f>SUM(B31:M31)</f>
      </c>
    </row>
    <row r="32" spans="1:14" x14ac:dyDescent="0.25">
      <c r="A32" s="19">
        <f>'Budget'!A32</f>
      </c>
      <c r="B32" s="14">
        <v>0</v>
      </c>
      <c r="C32" s="14">
        <v>0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>
        <f>SUM(B32:M32)</f>
      </c>
    </row>
    <row r="33" spans="1:14" x14ac:dyDescent="0.25">
      <c r="A33" s="19">
        <f>'Budget'!A33</f>
      </c>
      <c r="B33" s="14">
        <v>95</v>
      </c>
      <c r="C33" s="14">
        <v>99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>
        <f>SUM(B33:M33)</f>
      </c>
    </row>
    <row r="34" spans="1:14" x14ac:dyDescent="0.25">
      <c r="A34" s="19">
        <f>'Budget'!A34</f>
      </c>
      <c r="B34" s="14">
        <v>475</v>
      </c>
      <c r="C34" s="14">
        <v>495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5">
        <f>SUM(B34:M34)</f>
      </c>
    </row>
    <row r="35" spans="1:14" x14ac:dyDescent="0.25">
      <c r="A35" s="16" t="s">
        <v>54</v>
      </c>
      <c r="B35" s="17">
        <f>SUM(B19:B34)</f>
      </c>
      <c r="C35" s="17">
        <f>SUM(C19:C34)</f>
      </c>
      <c r="D35" s="17">
        <f>SUM(D19:D34)</f>
      </c>
      <c r="E35" s="17">
        <f>SUM(E19:E34)</f>
      </c>
      <c r="F35" s="17">
        <f>SUM(F19:F34)</f>
      </c>
      <c r="G35" s="17">
        <f>SUM(G19:G34)</f>
      </c>
      <c r="H35" s="17">
        <f>SUM(H19:H34)</f>
      </c>
      <c r="I35" s="17">
        <f>SUM(I19:I34)</f>
      </c>
      <c r="J35" s="17">
        <f>SUM(J19:J34)</f>
      </c>
      <c r="K35" s="17">
        <f>SUM(K19:K34)</f>
      </c>
      <c r="L35" s="17">
        <f>SUM(L19:L34)</f>
      </c>
      <c r="M35" s="17">
        <f>SUM(M19:M34)</f>
      </c>
      <c r="N35" s="17">
        <f>SUM(N19:N34)</f>
      </c>
    </row>
    <row r="37" spans="1:14" x14ac:dyDescent="0.25">
      <c r="A37" s="16" t="s">
        <v>55</v>
      </c>
      <c r="B37" s="17">
        <f>B16-B35</f>
      </c>
      <c r="C37" s="17">
        <f>C16-C35</f>
      </c>
      <c r="D37" s="17">
        <f>D16-D35</f>
      </c>
      <c r="E37" s="17">
        <f>E16-E35</f>
      </c>
      <c r="F37" s="17">
        <f>F16-F35</f>
      </c>
      <c r="G37" s="17">
        <f>G16-G35</f>
      </c>
      <c r="H37" s="17">
        <f>H16-H35</f>
      </c>
      <c r="I37" s="17">
        <f>I16-I35</f>
      </c>
      <c r="J37" s="17">
        <f>J16-J35</f>
      </c>
      <c r="K37" s="17">
        <f>K16-K35</f>
      </c>
      <c r="L37" s="17">
        <f>L16-L35</f>
      </c>
      <c r="M37" s="17">
        <f>M16-M35</f>
      </c>
      <c r="N37" s="17">
        <f>N16-N35</f>
      </c>
    </row>
  </sheetData>
  <conditionalFormatting sqref="B37:N37">
    <cfRule type="expression" dxfId="1" priority="1">
      <formula>B37&lt;0</formula>
    </cfRule>
  </conditionalFormatting>
  <hyperlinks>
    <hyperlink ref="A2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8" customWidth="1"/>
    <col min="2" max="3" width="15" customWidth="1"/>
    <col min="4" max="4" width="16" customWidth="1"/>
    <col min="5" max="6" width="12" customWidth="1"/>
    <col min="7" max="8" width="15" customWidth="1"/>
    <col min="9" max="9" width="16" customWidth="1"/>
    <col min="10" max="10" width="12" customWidth="1"/>
    <col min="11" max="11" width="34" customWidth="1"/>
  </cols>
  <sheetData>
    <row r="1" ht="24" customHeight="1" spans="1:1" x14ac:dyDescent="0.25">
      <c r="A1" s="1" t="s">
        <v>58</v>
      </c>
    </row>
    <row r="2" spans="1:1" x14ac:dyDescent="0.25">
      <c r="A2" s="2" t="s">
        <v>1</v>
      </c>
    </row>
    <row r="3" spans="1:3" x14ac:dyDescent="0.25">
      <c r="A3" t="s">
        <v>59</v>
      </c>
      <c r="B3" s="20">
        <v>2</v>
      </c>
      <c r="C3" s="21">
        <f>INDEX('Budget'!$B$5:$M$5,$B$3)</f>
      </c>
    </row>
    <row r="5" ht="30" customHeight="1" spans="1:11" x14ac:dyDescent="0.25">
      <c r="A5" s="10" t="s">
        <v>60</v>
      </c>
      <c r="B5" s="10" t="s">
        <v>61</v>
      </c>
      <c r="C5" s="10" t="s">
        <v>62</v>
      </c>
      <c r="D5" s="10" t="s">
        <v>63</v>
      </c>
      <c r="E5" s="10" t="s">
        <v>64</v>
      </c>
      <c r="F5" s="10" t="s">
        <v>65</v>
      </c>
      <c r="G5" s="10" t="s">
        <v>66</v>
      </c>
      <c r="H5" s="10" t="s">
        <v>67</v>
      </c>
      <c r="I5" s="10" t="s">
        <v>68</v>
      </c>
      <c r="J5" s="10" t="s">
        <v>69</v>
      </c>
      <c r="K5" s="10" t="s">
        <v>70</v>
      </c>
    </row>
    <row r="6" spans="1:11" x14ac:dyDescent="0.25">
      <c r="A6" s="19">
        <f>'Budget'!$A$7</f>
      </c>
      <c r="B6" s="15">
        <f>INDEX('Budget'!$B$7:$M$7,$B$3)</f>
      </c>
      <c r="C6" s="15">
        <f>INDEX('Actuals'!$B$7:$M$7,$B$3)</f>
      </c>
      <c r="D6" s="15">
        <f>C6-B6</f>
      </c>
      <c r="E6" s="22">
        <f>IF(B6=0,"",D6/ABS(B6))</f>
      </c>
      <c r="F6" s="19">
        <f>IF(E6="","",IF(ABS(E6)&gt;0.1,"Investigate",IF(ABS(E6)&gt;=0.05,"Review","OK")))</f>
      </c>
      <c r="G6" s="15">
        <f>SUMPRODUCT((COLUMN('Budget'!$B$7:$M$7)-COLUMN('Budget'!$B$7)&lt;$B$3)*'Budget'!$B$7:$M$7)</f>
      </c>
      <c r="H6" s="15">
        <f>SUMPRODUCT((COLUMN('Actuals'!$B$7:$M$7)-COLUMN('Actuals'!$B$7)&lt;$B$3)*'Actuals'!$B$7:$M$7)</f>
      </c>
      <c r="I6" s="15">
        <f>H6-G6</f>
      </c>
      <c r="J6" s="22">
        <f>IF(G6=0,"",I6/ABS(G6))</f>
      </c>
      <c r="K6" s="6"/>
    </row>
    <row r="7" spans="1:11" x14ac:dyDescent="0.25">
      <c r="A7" s="19">
        <f>'Budget'!$A$8</f>
      </c>
      <c r="B7" s="15">
        <f>INDEX('Budget'!$B$8:$M$8,$B$3)</f>
      </c>
      <c r="C7" s="15">
        <f>INDEX('Actuals'!$B$8:$M$8,$B$3)</f>
      </c>
      <c r="D7" s="15">
        <f>C7-B7</f>
      </c>
      <c r="E7" s="22">
        <f>IF(B7=0,"",D7/ABS(B7))</f>
      </c>
      <c r="F7" s="19">
        <f>IF(E7="","",IF(ABS(E7)&gt;0.1,"Investigate",IF(ABS(E7)&gt;=0.05,"Review","OK")))</f>
      </c>
      <c r="G7" s="15">
        <f>SUMPRODUCT((COLUMN('Budget'!$B$8:$M$8)-COLUMN('Budget'!$B$8)&lt;$B$3)*'Budget'!$B$8:$M$8)</f>
      </c>
      <c r="H7" s="15">
        <f>SUMPRODUCT((COLUMN('Actuals'!$B$8:$M$8)-COLUMN('Actuals'!$B$8)&lt;$B$3)*'Actuals'!$B$8:$M$8)</f>
      </c>
      <c r="I7" s="15">
        <f>H7-G7</f>
      </c>
      <c r="J7" s="22">
        <f>IF(G7=0,"",I7/ABS(G7))</f>
      </c>
      <c r="K7" s="6"/>
    </row>
    <row r="8" spans="1:11" x14ac:dyDescent="0.25">
      <c r="A8" s="19">
        <f>'Budget'!$A$9</f>
      </c>
      <c r="B8" s="15">
        <f>INDEX('Budget'!$B$9:$M$9,$B$3)</f>
      </c>
      <c r="C8" s="15">
        <f>INDEX('Actuals'!$B$9:$M$9,$B$3)</f>
      </c>
      <c r="D8" s="15">
        <f>C8-B8</f>
      </c>
      <c r="E8" s="22">
        <f>IF(B8=0,"",D8/ABS(B8))</f>
      </c>
      <c r="F8" s="19">
        <f>IF(E8="","",IF(ABS(E8)&gt;0.1,"Investigate",IF(ABS(E8)&gt;=0.05,"Review","OK")))</f>
      </c>
      <c r="G8" s="15">
        <f>SUMPRODUCT((COLUMN('Budget'!$B$9:$M$9)-COLUMN('Budget'!$B$9)&lt;$B$3)*'Budget'!$B$9:$M$9)</f>
      </c>
      <c r="H8" s="15">
        <f>SUMPRODUCT((COLUMN('Actuals'!$B$9:$M$9)-COLUMN('Actuals'!$B$9)&lt;$B$3)*'Actuals'!$B$9:$M$9)</f>
      </c>
      <c r="I8" s="15">
        <f>H8-G8</f>
      </c>
      <c r="J8" s="22">
        <f>IF(G8=0,"",I8/ABS(G8))</f>
      </c>
      <c r="K8" s="6"/>
    </row>
    <row r="9" spans="1:11" x14ac:dyDescent="0.25">
      <c r="A9" s="16">
        <f>'Budget'!$A$10</f>
      </c>
      <c r="B9" s="17">
        <f>INDEX('Budget'!$B$10:$M$10,$B$3)</f>
      </c>
      <c r="C9" s="17">
        <f>INDEX('Actuals'!$B$10:$M$10,$B$3)</f>
      </c>
      <c r="D9" s="17">
        <f>C9-B9</f>
      </c>
      <c r="E9" s="23">
        <f>IF(B9=0,"",D9/ABS(B9))</f>
      </c>
      <c r="F9" s="16">
        <f>IF(E9="","",IF(ABS(E9)&gt;0.1,"Investigate",IF(ABS(E9)&gt;=0.05,"Review","OK")))</f>
      </c>
      <c r="G9" s="17">
        <f>SUMPRODUCT((COLUMN('Budget'!$B$10:$M$10)-COLUMN('Budget'!$B$10)&lt;$B$3)*'Budget'!$B$10:$M$10)</f>
      </c>
      <c r="H9" s="17">
        <f>SUMPRODUCT((COLUMN('Actuals'!$B$10:$M$10)-COLUMN('Actuals'!$B$10)&lt;$B$3)*'Actuals'!$B$10:$M$10)</f>
      </c>
      <c r="I9" s="17">
        <f>H9-G9</f>
      </c>
      <c r="J9" s="23">
        <f>IF(G9=0,"",I9/ABS(G9))</f>
      </c>
      <c r="K9" s="6"/>
    </row>
    <row r="10" spans="1:11" x14ac:dyDescent="0.25">
      <c r="A10" s="19">
        <f>'Budget'!$A$13</f>
      </c>
      <c r="B10" s="15">
        <f>INDEX('Budget'!$B$13:$M$13,$B$3)</f>
      </c>
      <c r="C10" s="15">
        <f>INDEX('Actuals'!$B$13:$M$13,$B$3)</f>
      </c>
      <c r="D10" s="15">
        <f>B10-C10</f>
      </c>
      <c r="E10" s="22">
        <f>IF(B10=0,"",D10/ABS(B10))</f>
      </c>
      <c r="F10" s="19">
        <f>IF(E10="","",IF(ABS(E10)&gt;0.1,"Investigate",IF(ABS(E10)&gt;=0.05,"Review","OK")))</f>
      </c>
      <c r="G10" s="15">
        <f>SUMPRODUCT((COLUMN('Budget'!$B$13:$M$13)-COLUMN('Budget'!$B$13)&lt;$B$3)*'Budget'!$B$13:$M$13)</f>
      </c>
      <c r="H10" s="15">
        <f>SUMPRODUCT((COLUMN('Actuals'!$B$13:$M$13)-COLUMN('Actuals'!$B$13)&lt;$B$3)*'Actuals'!$B$13:$M$13)</f>
      </c>
      <c r="I10" s="15">
        <f>G10-H10</f>
      </c>
      <c r="J10" s="22">
        <f>IF(G10=0,"",I10/ABS(G10))</f>
      </c>
      <c r="K10" s="6"/>
    </row>
    <row r="11" spans="1:11" x14ac:dyDescent="0.25">
      <c r="A11" s="19">
        <f>'Budget'!$A$14</f>
      </c>
      <c r="B11" s="15">
        <f>INDEX('Budget'!$B$14:$M$14,$B$3)</f>
      </c>
      <c r="C11" s="15">
        <f>INDEX('Actuals'!$B$14:$M$14,$B$3)</f>
      </c>
      <c r="D11" s="15">
        <f>B11-C11</f>
      </c>
      <c r="E11" s="22">
        <f>IF(B11=0,"",D11/ABS(B11))</f>
      </c>
      <c r="F11" s="19">
        <f>IF(E11="","",IF(ABS(E11)&gt;0.1,"Investigate",IF(ABS(E11)&gt;=0.05,"Review","OK")))</f>
      </c>
      <c r="G11" s="15">
        <f>SUMPRODUCT((COLUMN('Budget'!$B$14:$M$14)-COLUMN('Budget'!$B$14)&lt;$B$3)*'Budget'!$B$14:$M$14)</f>
      </c>
      <c r="H11" s="15">
        <f>SUMPRODUCT((COLUMN('Actuals'!$B$14:$M$14)-COLUMN('Actuals'!$B$14)&lt;$B$3)*'Actuals'!$B$14:$M$14)</f>
      </c>
      <c r="I11" s="15">
        <f>G11-H11</f>
      </c>
      <c r="J11" s="22">
        <f>IF(G11=0,"",I11/ABS(G11))</f>
      </c>
      <c r="K11" s="6"/>
    </row>
    <row r="12" spans="1:11" x14ac:dyDescent="0.25">
      <c r="A12" s="16">
        <f>'Budget'!$A$15</f>
      </c>
      <c r="B12" s="17">
        <f>INDEX('Budget'!$B$15:$M$15,$B$3)</f>
      </c>
      <c r="C12" s="17">
        <f>INDEX('Actuals'!$B$15:$M$15,$B$3)</f>
      </c>
      <c r="D12" s="17">
        <f>B12-C12</f>
      </c>
      <c r="E12" s="23">
        <f>IF(B12=0,"",D12/ABS(B12))</f>
      </c>
      <c r="F12" s="16">
        <f>IF(E12="","",IF(ABS(E12)&gt;0.1,"Investigate",IF(ABS(E12)&gt;=0.05,"Review","OK")))</f>
      </c>
      <c r="G12" s="17">
        <f>SUMPRODUCT((COLUMN('Budget'!$B$15:$M$15)-COLUMN('Budget'!$B$15)&lt;$B$3)*'Budget'!$B$15:$M$15)</f>
      </c>
      <c r="H12" s="17">
        <f>SUMPRODUCT((COLUMN('Actuals'!$B$15:$M$15)-COLUMN('Actuals'!$B$15)&lt;$B$3)*'Actuals'!$B$15:$M$15)</f>
      </c>
      <c r="I12" s="17">
        <f>G12-H12</f>
      </c>
      <c r="J12" s="23">
        <f>IF(G12=0,"",I12/ABS(G12))</f>
      </c>
      <c r="K12" s="6"/>
    </row>
    <row r="13" spans="1:11" x14ac:dyDescent="0.25">
      <c r="A13" s="16">
        <f>'Budget'!$A$16</f>
      </c>
      <c r="B13" s="17">
        <f>INDEX('Budget'!$B$16:$M$16,$B$3)</f>
      </c>
      <c r="C13" s="17">
        <f>INDEX('Actuals'!$B$16:$M$16,$B$3)</f>
      </c>
      <c r="D13" s="17">
        <f>C13-B13</f>
      </c>
      <c r="E13" s="23">
        <f>IF(B13=0,"",D13/ABS(B13))</f>
      </c>
      <c r="F13" s="16">
        <f>IF(E13="","",IF(ABS(E13)&gt;0.1,"Investigate",IF(ABS(E13)&gt;=0.05,"Review","OK")))</f>
      </c>
      <c r="G13" s="17">
        <f>SUMPRODUCT((COLUMN('Budget'!$B$16:$M$16)-COLUMN('Budget'!$B$16)&lt;$B$3)*'Budget'!$B$16:$M$16)</f>
      </c>
      <c r="H13" s="17">
        <f>SUMPRODUCT((COLUMN('Actuals'!$B$16:$M$16)-COLUMN('Actuals'!$B$16)&lt;$B$3)*'Actuals'!$B$16:$M$16)</f>
      </c>
      <c r="I13" s="17">
        <f>H13-G13</f>
      </c>
      <c r="J13" s="23">
        <f>IF(G13=0,"",I13/ABS(G13))</f>
      </c>
      <c r="K13" s="6"/>
    </row>
    <row r="14" spans="1:11" x14ac:dyDescent="0.25">
      <c r="A14" s="19">
        <f>'Budget'!$A$19</f>
      </c>
      <c r="B14" s="15">
        <f>INDEX('Budget'!$B$19:$M$19,$B$3)</f>
      </c>
      <c r="C14" s="15">
        <f>INDEX('Actuals'!$B$19:$M$19,$B$3)</f>
      </c>
      <c r="D14" s="15">
        <f>B14-C14</f>
      </c>
      <c r="E14" s="22">
        <f>IF(B14=0,"",D14/ABS(B14))</f>
      </c>
      <c r="F14" s="19">
        <f>IF(E14="","",IF(ABS(E14)&gt;0.1,"Investigate",IF(ABS(E14)&gt;=0.05,"Review","OK")))</f>
      </c>
      <c r="G14" s="15">
        <f>SUMPRODUCT((COLUMN('Budget'!$B$19:$M$19)-COLUMN('Budget'!$B$19)&lt;$B$3)*'Budget'!$B$19:$M$19)</f>
      </c>
      <c r="H14" s="15">
        <f>SUMPRODUCT((COLUMN('Actuals'!$B$19:$M$19)-COLUMN('Actuals'!$B$19)&lt;$B$3)*'Actuals'!$B$19:$M$19)</f>
      </c>
      <c r="I14" s="15">
        <f>G14-H14</f>
      </c>
      <c r="J14" s="22">
        <f>IF(G14=0,"",I14/ABS(G14))</f>
      </c>
      <c r="K14" s="6"/>
    </row>
    <row r="15" spans="1:11" x14ac:dyDescent="0.25">
      <c r="A15" s="19">
        <f>'Budget'!$A$20</f>
      </c>
      <c r="B15" s="15">
        <f>INDEX('Budget'!$B$20:$M$20,$B$3)</f>
      </c>
      <c r="C15" s="15">
        <f>INDEX('Actuals'!$B$20:$M$20,$B$3)</f>
      </c>
      <c r="D15" s="15">
        <f>B15-C15</f>
      </c>
      <c r="E15" s="22">
        <f>IF(B15=0,"",D15/ABS(B15))</f>
      </c>
      <c r="F15" s="19">
        <f>IF(E15="","",IF(ABS(E15)&gt;0.1,"Investigate",IF(ABS(E15)&gt;=0.05,"Review","OK")))</f>
      </c>
      <c r="G15" s="15">
        <f>SUMPRODUCT((COLUMN('Budget'!$B$20:$M$20)-COLUMN('Budget'!$B$20)&lt;$B$3)*'Budget'!$B$20:$M$20)</f>
      </c>
      <c r="H15" s="15">
        <f>SUMPRODUCT((COLUMN('Actuals'!$B$20:$M$20)-COLUMN('Actuals'!$B$20)&lt;$B$3)*'Actuals'!$B$20:$M$20)</f>
      </c>
      <c r="I15" s="15">
        <f>G15-H15</f>
      </c>
      <c r="J15" s="22">
        <f>IF(G15=0,"",I15/ABS(G15))</f>
      </c>
      <c r="K15" s="6"/>
    </row>
    <row r="16" spans="1:11" x14ac:dyDescent="0.25">
      <c r="A16" s="19">
        <f>'Budget'!$A$21</f>
      </c>
      <c r="B16" s="15">
        <f>INDEX('Budget'!$B$21:$M$21,$B$3)</f>
      </c>
      <c r="C16" s="15">
        <f>INDEX('Actuals'!$B$21:$M$21,$B$3)</f>
      </c>
      <c r="D16" s="15">
        <f>B16-C16</f>
      </c>
      <c r="E16" s="22">
        <f>IF(B16=0,"",D16/ABS(B16))</f>
      </c>
      <c r="F16" s="19">
        <f>IF(E16="","",IF(ABS(E16)&gt;0.1,"Investigate",IF(ABS(E16)&gt;=0.05,"Review","OK")))</f>
      </c>
      <c r="G16" s="15">
        <f>SUMPRODUCT((COLUMN('Budget'!$B$21:$M$21)-COLUMN('Budget'!$B$21)&lt;$B$3)*'Budget'!$B$21:$M$21)</f>
      </c>
      <c r="H16" s="15">
        <f>SUMPRODUCT((COLUMN('Actuals'!$B$21:$M$21)-COLUMN('Actuals'!$B$21)&lt;$B$3)*'Actuals'!$B$21:$M$21)</f>
      </c>
      <c r="I16" s="15">
        <f>G16-H16</f>
      </c>
      <c r="J16" s="22">
        <f>IF(G16=0,"",I16/ABS(G16))</f>
      </c>
      <c r="K16" s="6"/>
    </row>
    <row r="17" spans="1:11" x14ac:dyDescent="0.25">
      <c r="A17" s="19">
        <f>'Budget'!$A$22</f>
      </c>
      <c r="B17" s="15">
        <f>INDEX('Budget'!$B$22:$M$22,$B$3)</f>
      </c>
      <c r="C17" s="15">
        <f>INDEX('Actuals'!$B$22:$M$22,$B$3)</f>
      </c>
      <c r="D17" s="15">
        <f>B17-C17</f>
      </c>
      <c r="E17" s="22">
        <f>IF(B17=0,"",D17/ABS(B17))</f>
      </c>
      <c r="F17" s="19">
        <f>IF(E17="","",IF(ABS(E17)&gt;0.1,"Investigate",IF(ABS(E17)&gt;=0.05,"Review","OK")))</f>
      </c>
      <c r="G17" s="15">
        <f>SUMPRODUCT((COLUMN('Budget'!$B$22:$M$22)-COLUMN('Budget'!$B$22)&lt;$B$3)*'Budget'!$B$22:$M$22)</f>
      </c>
      <c r="H17" s="15">
        <f>SUMPRODUCT((COLUMN('Actuals'!$B$22:$M$22)-COLUMN('Actuals'!$B$22)&lt;$B$3)*'Actuals'!$B$22:$M$22)</f>
      </c>
      <c r="I17" s="15">
        <f>G17-H17</f>
      </c>
      <c r="J17" s="22">
        <f>IF(G17=0,"",I17/ABS(G17))</f>
      </c>
      <c r="K17" s="6"/>
    </row>
    <row r="18" spans="1:11" x14ac:dyDescent="0.25">
      <c r="A18" s="19">
        <f>'Budget'!$A$23</f>
      </c>
      <c r="B18" s="15">
        <f>INDEX('Budget'!$B$23:$M$23,$B$3)</f>
      </c>
      <c r="C18" s="15">
        <f>INDEX('Actuals'!$B$23:$M$23,$B$3)</f>
      </c>
      <c r="D18" s="15">
        <f>B18-C18</f>
      </c>
      <c r="E18" s="22">
        <f>IF(B18=0,"",D18/ABS(B18))</f>
      </c>
      <c r="F18" s="19">
        <f>IF(E18="","",IF(ABS(E18)&gt;0.1,"Investigate",IF(ABS(E18)&gt;=0.05,"Review","OK")))</f>
      </c>
      <c r="G18" s="15">
        <f>SUMPRODUCT((COLUMN('Budget'!$B$23:$M$23)-COLUMN('Budget'!$B$23)&lt;$B$3)*'Budget'!$B$23:$M$23)</f>
      </c>
      <c r="H18" s="15">
        <f>SUMPRODUCT((COLUMN('Actuals'!$B$23:$M$23)-COLUMN('Actuals'!$B$23)&lt;$B$3)*'Actuals'!$B$23:$M$23)</f>
      </c>
      <c r="I18" s="15">
        <f>G18-H18</f>
      </c>
      <c r="J18" s="22">
        <f>IF(G18=0,"",I18/ABS(G18))</f>
      </c>
      <c r="K18" s="6"/>
    </row>
    <row r="19" spans="1:11" x14ac:dyDescent="0.25">
      <c r="A19" s="19">
        <f>'Budget'!$A$24</f>
      </c>
      <c r="B19" s="15">
        <f>INDEX('Budget'!$B$24:$M$24,$B$3)</f>
      </c>
      <c r="C19" s="15">
        <f>INDEX('Actuals'!$B$24:$M$24,$B$3)</f>
      </c>
      <c r="D19" s="15">
        <f>B19-C19</f>
      </c>
      <c r="E19" s="22">
        <f>IF(B19=0,"",D19/ABS(B19))</f>
      </c>
      <c r="F19" s="19">
        <f>IF(E19="","",IF(ABS(E19)&gt;0.1,"Investigate",IF(ABS(E19)&gt;=0.05,"Review","OK")))</f>
      </c>
      <c r="G19" s="15">
        <f>SUMPRODUCT((COLUMN('Budget'!$B$24:$M$24)-COLUMN('Budget'!$B$24)&lt;$B$3)*'Budget'!$B$24:$M$24)</f>
      </c>
      <c r="H19" s="15">
        <f>SUMPRODUCT((COLUMN('Actuals'!$B$24:$M$24)-COLUMN('Actuals'!$B$24)&lt;$B$3)*'Actuals'!$B$24:$M$24)</f>
      </c>
      <c r="I19" s="15">
        <f>G19-H19</f>
      </c>
      <c r="J19" s="22">
        <f>IF(G19=0,"",I19/ABS(G19))</f>
      </c>
      <c r="K19" s="6"/>
    </row>
    <row r="20" spans="1:11" x14ac:dyDescent="0.25">
      <c r="A20" s="19">
        <f>'Budget'!$A$25</f>
      </c>
      <c r="B20" s="15">
        <f>INDEX('Budget'!$B$25:$M$25,$B$3)</f>
      </c>
      <c r="C20" s="15">
        <f>INDEX('Actuals'!$B$25:$M$25,$B$3)</f>
      </c>
      <c r="D20" s="15">
        <f>B20-C20</f>
      </c>
      <c r="E20" s="22">
        <f>IF(B20=0,"",D20/ABS(B20))</f>
      </c>
      <c r="F20" s="19">
        <f>IF(E20="","",IF(ABS(E20)&gt;0.1,"Investigate",IF(ABS(E20)&gt;=0.05,"Review","OK")))</f>
      </c>
      <c r="G20" s="15">
        <f>SUMPRODUCT((COLUMN('Budget'!$B$25:$M$25)-COLUMN('Budget'!$B$25)&lt;$B$3)*'Budget'!$B$25:$M$25)</f>
      </c>
      <c r="H20" s="15">
        <f>SUMPRODUCT((COLUMN('Actuals'!$B$25:$M$25)-COLUMN('Actuals'!$B$25)&lt;$B$3)*'Actuals'!$B$25:$M$25)</f>
      </c>
      <c r="I20" s="15">
        <f>G20-H20</f>
      </c>
      <c r="J20" s="22">
        <f>IF(G20=0,"",I20/ABS(G20))</f>
      </c>
      <c r="K20" s="6"/>
    </row>
    <row r="21" spans="1:11" x14ac:dyDescent="0.25">
      <c r="A21" s="19">
        <f>'Budget'!$A$26</f>
      </c>
      <c r="B21" s="15">
        <f>INDEX('Budget'!$B$26:$M$26,$B$3)</f>
      </c>
      <c r="C21" s="15">
        <f>INDEX('Actuals'!$B$26:$M$26,$B$3)</f>
      </c>
      <c r="D21" s="15">
        <f>B21-C21</f>
      </c>
      <c r="E21" s="22">
        <f>IF(B21=0,"",D21/ABS(B21))</f>
      </c>
      <c r="F21" s="19">
        <f>IF(E21="","",IF(ABS(E21)&gt;0.1,"Investigate",IF(ABS(E21)&gt;=0.05,"Review","OK")))</f>
      </c>
      <c r="G21" s="15">
        <f>SUMPRODUCT((COLUMN('Budget'!$B$26:$M$26)-COLUMN('Budget'!$B$26)&lt;$B$3)*'Budget'!$B$26:$M$26)</f>
      </c>
      <c r="H21" s="15">
        <f>SUMPRODUCT((COLUMN('Actuals'!$B$26:$M$26)-COLUMN('Actuals'!$B$26)&lt;$B$3)*'Actuals'!$B$26:$M$26)</f>
      </c>
      <c r="I21" s="15">
        <f>G21-H21</f>
      </c>
      <c r="J21" s="22">
        <f>IF(G21=0,"",I21/ABS(G21))</f>
      </c>
      <c r="K21" s="6"/>
    </row>
    <row r="22" spans="1:11" x14ac:dyDescent="0.25">
      <c r="A22" s="19">
        <f>'Budget'!$A$27</f>
      </c>
      <c r="B22" s="15">
        <f>INDEX('Budget'!$B$27:$M$27,$B$3)</f>
      </c>
      <c r="C22" s="15">
        <f>INDEX('Actuals'!$B$27:$M$27,$B$3)</f>
      </c>
      <c r="D22" s="15">
        <f>B22-C22</f>
      </c>
      <c r="E22" s="22">
        <f>IF(B22=0,"",D22/ABS(B22))</f>
      </c>
      <c r="F22" s="19">
        <f>IF(E22="","",IF(ABS(E22)&gt;0.1,"Investigate",IF(ABS(E22)&gt;=0.05,"Review","OK")))</f>
      </c>
      <c r="G22" s="15">
        <f>SUMPRODUCT((COLUMN('Budget'!$B$27:$M$27)-COLUMN('Budget'!$B$27)&lt;$B$3)*'Budget'!$B$27:$M$27)</f>
      </c>
      <c r="H22" s="15">
        <f>SUMPRODUCT((COLUMN('Actuals'!$B$27:$M$27)-COLUMN('Actuals'!$B$27)&lt;$B$3)*'Actuals'!$B$27:$M$27)</f>
      </c>
      <c r="I22" s="15">
        <f>G22-H22</f>
      </c>
      <c r="J22" s="22">
        <f>IF(G22=0,"",I22/ABS(G22))</f>
      </c>
      <c r="K22" s="6"/>
    </row>
    <row r="23" spans="1:11" x14ac:dyDescent="0.25">
      <c r="A23" s="19">
        <f>'Budget'!$A$28</f>
      </c>
      <c r="B23" s="15">
        <f>INDEX('Budget'!$B$28:$M$28,$B$3)</f>
      </c>
      <c r="C23" s="15">
        <f>INDEX('Actuals'!$B$28:$M$28,$B$3)</f>
      </c>
      <c r="D23" s="15">
        <f>B23-C23</f>
      </c>
      <c r="E23" s="22">
        <f>IF(B23=0,"",D23/ABS(B23))</f>
      </c>
      <c r="F23" s="19">
        <f>IF(E23="","",IF(ABS(E23)&gt;0.1,"Investigate",IF(ABS(E23)&gt;=0.05,"Review","OK")))</f>
      </c>
      <c r="G23" s="15">
        <f>SUMPRODUCT((COLUMN('Budget'!$B$28:$M$28)-COLUMN('Budget'!$B$28)&lt;$B$3)*'Budget'!$B$28:$M$28)</f>
      </c>
      <c r="H23" s="15">
        <f>SUMPRODUCT((COLUMN('Actuals'!$B$28:$M$28)-COLUMN('Actuals'!$B$28)&lt;$B$3)*'Actuals'!$B$28:$M$28)</f>
      </c>
      <c r="I23" s="15">
        <f>G23-H23</f>
      </c>
      <c r="J23" s="22">
        <f>IF(G23=0,"",I23/ABS(G23))</f>
      </c>
      <c r="K23" s="6"/>
    </row>
    <row r="24" spans="1:11" x14ac:dyDescent="0.25">
      <c r="A24" s="19">
        <f>'Budget'!$A$29</f>
      </c>
      <c r="B24" s="15">
        <f>INDEX('Budget'!$B$29:$M$29,$B$3)</f>
      </c>
      <c r="C24" s="15">
        <f>INDEX('Actuals'!$B$29:$M$29,$B$3)</f>
      </c>
      <c r="D24" s="15">
        <f>B24-C24</f>
      </c>
      <c r="E24" s="22">
        <f>IF(B24=0,"",D24/ABS(B24))</f>
      </c>
      <c r="F24" s="19">
        <f>IF(E24="","",IF(ABS(E24)&gt;0.1,"Investigate",IF(ABS(E24)&gt;=0.05,"Review","OK")))</f>
      </c>
      <c r="G24" s="15">
        <f>SUMPRODUCT((COLUMN('Budget'!$B$29:$M$29)-COLUMN('Budget'!$B$29)&lt;$B$3)*'Budget'!$B$29:$M$29)</f>
      </c>
      <c r="H24" s="15">
        <f>SUMPRODUCT((COLUMN('Actuals'!$B$29:$M$29)-COLUMN('Actuals'!$B$29)&lt;$B$3)*'Actuals'!$B$29:$M$29)</f>
      </c>
      <c r="I24" s="15">
        <f>G24-H24</f>
      </c>
      <c r="J24" s="22">
        <f>IF(G24=0,"",I24/ABS(G24))</f>
      </c>
      <c r="K24" s="6"/>
    </row>
    <row r="25" spans="1:11" x14ac:dyDescent="0.25">
      <c r="A25" s="19">
        <f>'Budget'!$A$30</f>
      </c>
      <c r="B25" s="15">
        <f>INDEX('Budget'!$B$30:$M$30,$B$3)</f>
      </c>
      <c r="C25" s="15">
        <f>INDEX('Actuals'!$B$30:$M$30,$B$3)</f>
      </c>
      <c r="D25" s="15">
        <f>B25-C25</f>
      </c>
      <c r="E25" s="22">
        <f>IF(B25=0,"",D25/ABS(B25))</f>
      </c>
      <c r="F25" s="19">
        <f>IF(E25="","",IF(ABS(E25)&gt;0.1,"Investigate",IF(ABS(E25)&gt;=0.05,"Review","OK")))</f>
      </c>
      <c r="G25" s="15">
        <f>SUMPRODUCT((COLUMN('Budget'!$B$30:$M$30)-COLUMN('Budget'!$B$30)&lt;$B$3)*'Budget'!$B$30:$M$30)</f>
      </c>
      <c r="H25" s="15">
        <f>SUMPRODUCT((COLUMN('Actuals'!$B$30:$M$30)-COLUMN('Actuals'!$B$30)&lt;$B$3)*'Actuals'!$B$30:$M$30)</f>
      </c>
      <c r="I25" s="15">
        <f>G25-H25</f>
      </c>
      <c r="J25" s="22">
        <f>IF(G25=0,"",I25/ABS(G25))</f>
      </c>
      <c r="K25" s="6"/>
    </row>
    <row r="26" spans="1:11" x14ac:dyDescent="0.25">
      <c r="A26" s="19">
        <f>'Budget'!$A$31</f>
      </c>
      <c r="B26" s="15">
        <f>INDEX('Budget'!$B$31:$M$31,$B$3)</f>
      </c>
      <c r="C26" s="15">
        <f>INDEX('Actuals'!$B$31:$M$31,$B$3)</f>
      </c>
      <c r="D26" s="15">
        <f>B26-C26</f>
      </c>
      <c r="E26" s="22">
        <f>IF(B26=0,"",D26/ABS(B26))</f>
      </c>
      <c r="F26" s="19">
        <f>IF(E26="","",IF(ABS(E26)&gt;0.1,"Investigate",IF(ABS(E26)&gt;=0.05,"Review","OK")))</f>
      </c>
      <c r="G26" s="15">
        <f>SUMPRODUCT((COLUMN('Budget'!$B$31:$M$31)-COLUMN('Budget'!$B$31)&lt;$B$3)*'Budget'!$B$31:$M$31)</f>
      </c>
      <c r="H26" s="15">
        <f>SUMPRODUCT((COLUMN('Actuals'!$B$31:$M$31)-COLUMN('Actuals'!$B$31)&lt;$B$3)*'Actuals'!$B$31:$M$31)</f>
      </c>
      <c r="I26" s="15">
        <f>G26-H26</f>
      </c>
      <c r="J26" s="22">
        <f>IF(G26=0,"",I26/ABS(G26))</f>
      </c>
      <c r="K26" s="6"/>
    </row>
    <row r="27" spans="1:11" x14ac:dyDescent="0.25">
      <c r="A27" s="19">
        <f>'Budget'!$A$32</f>
      </c>
      <c r="B27" s="15">
        <f>INDEX('Budget'!$B$32:$M$32,$B$3)</f>
      </c>
      <c r="C27" s="15">
        <f>INDEX('Actuals'!$B$32:$M$32,$B$3)</f>
      </c>
      <c r="D27" s="15">
        <f>B27-C27</f>
      </c>
      <c r="E27" s="22">
        <f>IF(B27=0,"",D27/ABS(B27))</f>
      </c>
      <c r="F27" s="19">
        <f>IF(E27="","",IF(ABS(E27)&gt;0.1,"Investigate",IF(ABS(E27)&gt;=0.05,"Review","OK")))</f>
      </c>
      <c r="G27" s="15">
        <f>SUMPRODUCT((COLUMN('Budget'!$B$32:$M$32)-COLUMN('Budget'!$B$32)&lt;$B$3)*'Budget'!$B$32:$M$32)</f>
      </c>
      <c r="H27" s="15">
        <f>SUMPRODUCT((COLUMN('Actuals'!$B$32:$M$32)-COLUMN('Actuals'!$B$32)&lt;$B$3)*'Actuals'!$B$32:$M$32)</f>
      </c>
      <c r="I27" s="15">
        <f>G27-H27</f>
      </c>
      <c r="J27" s="22">
        <f>IF(G27=0,"",I27/ABS(G27))</f>
      </c>
      <c r="K27" s="6"/>
    </row>
    <row r="28" spans="1:11" x14ac:dyDescent="0.25">
      <c r="A28" s="19">
        <f>'Budget'!$A$33</f>
      </c>
      <c r="B28" s="15">
        <f>INDEX('Budget'!$B$33:$M$33,$B$3)</f>
      </c>
      <c r="C28" s="15">
        <f>INDEX('Actuals'!$B$33:$M$33,$B$3)</f>
      </c>
      <c r="D28" s="15">
        <f>B28-C28</f>
      </c>
      <c r="E28" s="22">
        <f>IF(B28=0,"",D28/ABS(B28))</f>
      </c>
      <c r="F28" s="19">
        <f>IF(E28="","",IF(ABS(E28)&gt;0.1,"Investigate",IF(ABS(E28)&gt;=0.05,"Review","OK")))</f>
      </c>
      <c r="G28" s="15">
        <f>SUMPRODUCT((COLUMN('Budget'!$B$33:$M$33)-COLUMN('Budget'!$B$33)&lt;$B$3)*'Budget'!$B$33:$M$33)</f>
      </c>
      <c r="H28" s="15">
        <f>SUMPRODUCT((COLUMN('Actuals'!$B$33:$M$33)-COLUMN('Actuals'!$B$33)&lt;$B$3)*'Actuals'!$B$33:$M$33)</f>
      </c>
      <c r="I28" s="15">
        <f>G28-H28</f>
      </c>
      <c r="J28" s="22">
        <f>IF(G28=0,"",I28/ABS(G28))</f>
      </c>
      <c r="K28" s="6"/>
    </row>
    <row r="29" spans="1:11" x14ac:dyDescent="0.25">
      <c r="A29" s="19">
        <f>'Budget'!$A$34</f>
      </c>
      <c r="B29" s="15">
        <f>INDEX('Budget'!$B$34:$M$34,$B$3)</f>
      </c>
      <c r="C29" s="15">
        <f>INDEX('Actuals'!$B$34:$M$34,$B$3)</f>
      </c>
      <c r="D29" s="15">
        <f>B29-C29</f>
      </c>
      <c r="E29" s="22">
        <f>IF(B29=0,"",D29/ABS(B29))</f>
      </c>
      <c r="F29" s="19">
        <f>IF(E29="","",IF(ABS(E29)&gt;0.1,"Investigate",IF(ABS(E29)&gt;=0.05,"Review","OK")))</f>
      </c>
      <c r="G29" s="15">
        <f>SUMPRODUCT((COLUMN('Budget'!$B$34:$M$34)-COLUMN('Budget'!$B$34)&lt;$B$3)*'Budget'!$B$34:$M$34)</f>
      </c>
      <c r="H29" s="15">
        <f>SUMPRODUCT((COLUMN('Actuals'!$B$34:$M$34)-COLUMN('Actuals'!$B$34)&lt;$B$3)*'Actuals'!$B$34:$M$34)</f>
      </c>
      <c r="I29" s="15">
        <f>G29-H29</f>
      </c>
      <c r="J29" s="22">
        <f>IF(G29=0,"",I29/ABS(G29))</f>
      </c>
      <c r="K29" s="6"/>
    </row>
    <row r="30" spans="1:11" x14ac:dyDescent="0.25">
      <c r="A30" s="16">
        <f>'Budget'!$A$35</f>
      </c>
      <c r="B30" s="17">
        <f>INDEX('Budget'!$B$35:$M$35,$B$3)</f>
      </c>
      <c r="C30" s="17">
        <f>INDEX('Actuals'!$B$35:$M$35,$B$3)</f>
      </c>
      <c r="D30" s="17">
        <f>B30-C30</f>
      </c>
      <c r="E30" s="23">
        <f>IF(B30=0,"",D30/ABS(B30))</f>
      </c>
      <c r="F30" s="16">
        <f>IF(E30="","",IF(ABS(E30)&gt;0.1,"Investigate",IF(ABS(E30)&gt;=0.05,"Review","OK")))</f>
      </c>
      <c r="G30" s="17">
        <f>SUMPRODUCT((COLUMN('Budget'!$B$35:$M$35)-COLUMN('Budget'!$B$35)&lt;$B$3)*'Budget'!$B$35:$M$35)</f>
      </c>
      <c r="H30" s="17">
        <f>SUMPRODUCT((COLUMN('Actuals'!$B$35:$M$35)-COLUMN('Actuals'!$B$35)&lt;$B$3)*'Actuals'!$B$35:$M$35)</f>
      </c>
      <c r="I30" s="17">
        <f>G30-H30</f>
      </c>
      <c r="J30" s="23">
        <f>IF(G30=0,"",I30/ABS(G30))</f>
      </c>
      <c r="K30" s="6"/>
    </row>
    <row r="31" spans="1:11" x14ac:dyDescent="0.25">
      <c r="A31" s="16">
        <f>'Budget'!$A$37</f>
      </c>
      <c r="B31" s="17">
        <f>INDEX('Budget'!$B$37:$M$37,$B$3)</f>
      </c>
      <c r="C31" s="17">
        <f>INDEX('Actuals'!$B$37:$M$37,$B$3)</f>
      </c>
      <c r="D31" s="17">
        <f>C31-B31</f>
      </c>
      <c r="E31" s="23">
        <f>IF(B31=0,"",D31/ABS(B31))</f>
      </c>
      <c r="F31" s="16">
        <f>IF(E31="","",IF(ABS(E31)&gt;0.1,"Investigate",IF(ABS(E31)&gt;=0.05,"Review","OK")))</f>
      </c>
      <c r="G31" s="17">
        <f>SUMPRODUCT((COLUMN('Budget'!$B$37:$M$37)-COLUMN('Budget'!$B$37)&lt;$B$3)*'Budget'!$B$37:$M$37)</f>
      </c>
      <c r="H31" s="17">
        <f>SUMPRODUCT((COLUMN('Actuals'!$B$37:$M$37)-COLUMN('Actuals'!$B$37)&lt;$B$3)*'Actuals'!$B$37:$M$37)</f>
      </c>
      <c r="I31" s="17">
        <f>H31-G31</f>
      </c>
      <c r="J31" s="23">
        <f>IF(G31=0,"",I31/ABS(G31))</f>
      </c>
      <c r="K31" s="6"/>
    </row>
    <row r="33" ht="30" customHeight="1" spans="1:8" x14ac:dyDescent="0.25">
      <c r="A33" s="10" t="s">
        <v>71</v>
      </c>
      <c r="B33" s="10" t="s">
        <v>61</v>
      </c>
      <c r="C33" s="10" t="s">
        <v>62</v>
      </c>
      <c r="D33" s="10" t="s">
        <v>72</v>
      </c>
      <c r="E33" s="10" t="s">
        <v>72</v>
      </c>
      <c r="F33" s="10" t="s">
        <v>72</v>
      </c>
      <c r="G33" s="10" t="s">
        <v>66</v>
      </c>
      <c r="H33" s="10" t="s">
        <v>67</v>
      </c>
    </row>
    <row r="34" spans="1:8" x14ac:dyDescent="0.25">
      <c r="A34" t="s">
        <v>73</v>
      </c>
      <c r="B34" s="22">
        <f>IFERROR(B13/B9,"")</f>
      </c>
      <c r="C34" s="22">
        <f>IFERROR(C13/C9,"")</f>
      </c>
      <c r="G34" s="22">
        <f>IFERROR(G13/G9,"")</f>
      </c>
      <c r="H34" s="22">
        <f>IFERROR(H13/H9,"")</f>
      </c>
    </row>
    <row r="35" spans="1:8" x14ac:dyDescent="0.25">
      <c r="A35" t="s">
        <v>74</v>
      </c>
      <c r="B35" s="22">
        <f>IFERROR(B31/B9,"")</f>
      </c>
      <c r="C35" s="22">
        <f>IFERROR(C31/C9,"")</f>
      </c>
      <c r="G35" s="22">
        <f>IFERROR(G31/G9,"")</f>
      </c>
      <c r="H35" s="22">
        <f>IFERROR(H31/H9,"")</f>
      </c>
    </row>
    <row r="36" spans="1:8" x14ac:dyDescent="0.25">
      <c r="A36" t="s">
        <v>75</v>
      </c>
      <c r="B36" s="22">
        <f>IFERROR(B30/B9,"")</f>
      </c>
      <c r="C36" s="22">
        <f>IFERROR(C30/C9,"")</f>
      </c>
      <c r="G36" s="22">
        <f>IFERROR(G30/G9,"")</f>
      </c>
      <c r="H36" s="22">
        <f>IFERROR(H30/H9,"")</f>
      </c>
    </row>
  </sheetData>
  <conditionalFormatting sqref="F6:F31">
    <cfRule type="expression" dxfId="2" priority="1">
      <formula>F6="Investigate"</formula>
    </cfRule>
  </conditionalFormatting>
  <conditionalFormatting sqref="F6:F31">
    <cfRule type="expression" dxfId="3" priority="2">
      <formula>F6="Review"</formula>
    </cfRule>
  </conditionalFormatting>
  <dataValidations count="1">
    <dataValidation type="whole" showErrorMessage="1" error="Enter a month number from 1 to 12." sqref="B3">
      <formula1>1</formula1>
      <formula2>12</formula2>
    </dataValidation>
  </dataValidations>
  <hyperlinks>
    <hyperlink ref="A2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&amp;LFree template by Accounter — accounter.co.za&amp;RPage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Budget</vt:lpstr>
      <vt:lpstr>Actuals</vt:lpstr>
      <vt:lpstr>Budget vs Actual</vt:lpstr>
    </vt:vector>
  </TitlesOfParts>
  <Company>Accounter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Accounter</dc:creator>
  <dc:title>Free Monthly Budget Template for South African Businesses</dc:title>
  <dc:subject/>
  <dc:description>Free Monthly Budget Template for South African Businesses. https://accounter.co.za/templates/monthly-budget-template</dc:description>
  <cp:keywords/>
  <cp:category/>
  <cp:lastModifiedBy>Accounter</cp:lastModifiedBy>
  <dcterms:created xsi:type="dcterms:W3CDTF">2026-10-09T00:00:00Z</dcterms:created>
  <dcterms:modified xsi:type="dcterms:W3CDTF">2026-10-09T00:00:00Z</dcterms:modified>
</cp:coreProperties>
</file>