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<sst xmlns="http://schemas.openxmlformats.org/spreadsheetml/2006/main" count="287" uniqueCount="145">
  <si>
    <t>Year-end closing checklist — how to use</t>
  </si>
  <si>
    <t>Free template by Accounter — accounter.co.za</t>
  </si>
  <si>
    <t>A 69-item year-end closing checklist for South African businesses and accounting practices, from pre-closing preparation and reconciliations to SARS submissions and the annual financial statements. Progress is tracked per phase.</t>
  </si>
  <si>
    <t>How to use this template</t>
  </si>
  <si>
    <t>Start at least a month before the financial year-end. Enter the client or business name and the year-end date on the Checklist sheet.</t>
  </si>
  <si>
    <t>Assign each task to a team member and set due dates.</t>
  </si>
  <si>
    <t>Work through the phases in order: pre-closing, reconciliations, adjustments, SARS and financial statements.</t>
  </si>
  <si>
    <t>Update the Status column as you go (Not started, In progress, Done or N/A) and record the completion date.</t>
  </si>
  <si>
    <t>Use the Notes column to record decisions, exceptions and where the working papers are filed.</t>
  </si>
  <si>
    <t>The Progress sheet shows the percentage complete per phase and overall (N/A items are excluded).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</si>
  <si>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</si>
  <si>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</si>
  <si>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</si>
  <si>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</si>
  <si>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Deadlines are shown as general references. Confirm the exact dates for the entity on SARS eFiling and the CIPC website.</t>
  </si>
  <si>
    <t>Delete tasks that never apply to your clients, or add your own rows at the bottom of the list (keep the phase name the same so progress counts them).</t>
  </si>
  <si>
    <t>Print the Checklist sheet (it is set up for landscape A4) if you prefer working on paper.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</si>
  <si>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</si>
  <si>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</si>
  <si>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https://accounter.co.za/templates/year-end-checklist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</si>
  <si>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</si>
  <si>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</si>
  <si>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</si>
  <si>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</si>
  <si>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Year-end closing checklist</t>
  </si>
  <si>
    <t>Business / client</t>
  </si>
  <si>
    <t>Client name</t>
  </si>
  <si>
    <t>Financial year-end</t>
  </si>
  <si>
    <t>#</t>
  </si>
  <si>
    <t>Phase</t>
  </si>
  <si>
    <t>Task</t>
  </si>
  <si>
    <t>Detail / reference</t>
  </si>
  <si>
    <t>Assigned to</t>
  </si>
  <si>
    <t>Due date</t>
  </si>
  <si>
    <t>Status</t>
  </si>
  <si>
    <t>Date completed</t>
  </si>
  <si>
    <t>Notes</t>
  </si>
  <si>
    <t>1. Planning and pre-closing</t>
  </si>
  <si>
    <t>Agree the year-end timetable and deadlines with the team and the client</t>
  </si>
  <si>
    <t>Work back from the AFS, CIPC and SARS deadlines below</t>
  </si>
  <si>
    <t>Not started</t>
  </si>
  <si>
    <t>Assign each section of this checklist to a team member</t>
  </si>
  <si>
    <t>Use the "Assigned to" column</t>
  </si>
  <si>
    <t>Confirm the financial year-end date and the entity details (name, registration and tax numbers)</t>
  </si>
  <si>
    <t>Obtain the prior year's signed financial statements and tax assessment</t>
  </si>
  <si>
    <t>Opening balances must agree to last year's AFS</t>
  </si>
  <si>
    <t>Confirm all transactions for the year have been captured</t>
  </si>
  <si>
    <t>Send the client a year-end document request list</t>
  </si>
  <si>
    <t>Bank statements, loan statements, asset invoices, stock counts, contracts</t>
  </si>
  <si>
    <t>Plan the stock count date and attendance</t>
  </si>
  <si>
    <t>2. Bank and cash</t>
  </si>
  <si>
    <t>Reconcile every bank account to the year-end bank statement</t>
  </si>
  <si>
    <t>Investigate and clear old reconciling items</t>
  </si>
  <si>
    <t>Reconcile credit card accounts</t>
  </si>
  <si>
    <t>Count and reconcile petty cash at year-end</t>
  </si>
  <si>
    <t>Free petty cash register: accounter.co.za/templates/petty-cash-register</t>
  </si>
  <si>
    <t>Confirm interest received and bank charges are recorded</t>
  </si>
  <si>
    <t>Reconcile loan and overdraft balances to lender statements</t>
  </si>
  <si>
    <t>3. Debtors and sales</t>
  </si>
  <si>
    <t>Reconcile the debtors age analysis to the general ledger</t>
  </si>
  <si>
    <t>Review long-outstanding debtors and write off bad debts</t>
  </si>
  <si>
    <t>Document the reasons for each write-off</t>
  </si>
  <si>
    <t>Calculate the allowance for doubtful debts</t>
  </si>
  <si>
    <t>Check sales cut-off around year-end</t>
  </si>
  <si>
    <t>Goods or services delivered before year-end must be invoiced in the year</t>
  </si>
  <si>
    <t>Record income received in advance</t>
  </si>
  <si>
    <t>Reconcile loans to directors, shareholders and related parties</t>
  </si>
  <si>
    <t>4. Creditors and purchases</t>
  </si>
  <si>
    <t>Reconcile supplier statements to the creditors ledger</t>
  </si>
  <si>
    <t>Check purchases cut-off around year-end</t>
  </si>
  <si>
    <t>Record accrued expenses for costs incurred but not yet invoiced</t>
  </si>
  <si>
    <t>For example utilities, audit or accounting fees</t>
  </si>
  <si>
    <t>Record prepaid expenses</t>
  </si>
  <si>
    <t>For example annual insurance or software paid in advance</t>
  </si>
  <si>
    <t>Review and clear old or duplicate creditor balances</t>
  </si>
  <si>
    <t>5. Inventory</t>
  </si>
  <si>
    <t>Perform and document the year-end stock count</t>
  </si>
  <si>
    <t>Value stock at the lower of cost and net realisable value</t>
  </si>
  <si>
    <t>Identify obsolete, damaged or slow-moving stock and provide for it</t>
  </si>
  <si>
    <t>Agree the inventory ledger balance to the stock count</t>
  </si>
  <si>
    <t>Check stock cut-off (goods received and dispatched around year-end)</t>
  </si>
  <si>
    <t>6. Fixed assets</t>
  </si>
  <si>
    <t>Update the fixed asset register for additions and disposals</t>
  </si>
  <si>
    <t>Keep invoices for every addition</t>
  </si>
  <si>
    <t>Calculate depreciation for the year, including part-year on new assets</t>
  </si>
  <si>
    <t>Free depreciation calculator: accounter.co.za/calculators</t>
  </si>
  <si>
    <t>Record profit or loss on assets sold or scrapped</t>
  </si>
  <si>
    <t>Review assets for impairment</t>
  </si>
  <si>
    <t>Reconcile the asset register to the general ledger</t>
  </si>
  <si>
    <t>Calculate wear-and-tear allowances for tax purposes</t>
  </si>
  <si>
    <t>Tax allowances can differ from accounting depreciation</t>
  </si>
  <si>
    <t>7. Year-end adjustments</t>
  </si>
  <si>
    <t>Calculate the leave pay provision</t>
  </si>
  <si>
    <t>Calculate the bonus provision, if any</t>
  </si>
  <si>
    <t>Record other provisions (warranties, legal claims)</t>
  </si>
  <si>
    <t>Record lease adjustments</t>
  </si>
  <si>
    <t>Record interest accrued on loans</t>
  </si>
  <si>
    <t>Review the suspense account and clear it to nil</t>
  </si>
  <si>
    <t>Post journals for all adjustments and file the supporting workings</t>
  </si>
  <si>
    <t>8. Payroll</t>
  </si>
  <si>
    <t>Reconcile payroll to the general ledger (salaries, PAYE, UIF, SDL)</t>
  </si>
  <si>
    <t>Reconcile the monthly EMP201 submissions to payments made to SARS</t>
  </si>
  <si>
    <t>Prepare the EMP501 annual reconciliation and IRP5/IT3(a) certificates</t>
  </si>
  <si>
    <t>Annual reconciliation due by 31 May</t>
  </si>
  <si>
    <t>Confirm employee tax numbers and details are complete for IRP5s</t>
  </si>
  <si>
    <t>Confirm COIDA return of earnings is submitted</t>
  </si>
  <si>
    <t>Check the Compensation Fund deadline</t>
  </si>
  <si>
    <t>9. VAT</t>
  </si>
  <si>
    <t>Reconcile VAT201 returns to the VAT control account</t>
  </si>
  <si>
    <t>Confirm all VAT returns for the year are submitted and paid</t>
  </si>
  <si>
    <t>Check input VAT claims are supported by valid tax invoices</t>
  </si>
  <si>
    <t>Review VAT on bad debts written off and on asset disposals</t>
  </si>
  <si>
    <t>10. Income tax and SARS</t>
  </si>
  <si>
    <t>Confirm both provisional tax payments (IRP6) were made</t>
  </si>
  <si>
    <t>The second payment is due by the last day of the year of assessment</t>
  </si>
  <si>
    <t>Consider a voluntary third (top-up) provisional tax payment</t>
  </si>
  <si>
    <t>Reduces interest on an underpayment</t>
  </si>
  <si>
    <t>Calculate the current tax expense and tax payable / receivable</t>
  </si>
  <si>
    <t>Calculate deferred tax, where applicable</t>
  </si>
  <si>
    <t>Check the SARS statement of account for outstanding balances and penalties</t>
  </si>
  <si>
    <t>Prepare the tax computation (non-deductible expenses, allowances, assessed losses)</t>
  </si>
  <si>
    <t>Diarise the income tax return (ITR14) due date</t>
  </si>
  <si>
    <t>Due within 12 months of year-end</t>
  </si>
  <si>
    <t>11. Financial statements and CIPC</t>
  </si>
  <si>
    <t>Prepare the trial balance and review it for unusual balances</t>
  </si>
  <si>
    <t>Draft the annual financial statements (IFRS for SMEs or the applicable framework)</t>
  </si>
  <si>
    <t>Prepare the directors' report and notes, including related parties</t>
  </si>
  <si>
    <t>Determine whether an audit or independent review is required (public interest score)</t>
  </si>
  <si>
    <t>Have the financial statements reviewed and approved by the directors</t>
  </si>
  <si>
    <t>Prepare within 6 months of year-end</t>
  </si>
  <si>
    <t>File the CIPC annual return (and financial statements, if required)</t>
  </si>
  <si>
    <t>The annual return is due each year around the incorporation anniversary</t>
  </si>
  <si>
    <t>Confirm beneficial ownership information filed with CIPC is up to date</t>
  </si>
  <si>
    <t>12. Post-close</t>
  </si>
  <si>
    <t>Lock the prior period in the accounting software</t>
  </si>
  <si>
    <t>Post the final adjustments and roll balances forward to the new year</t>
  </si>
  <si>
    <t>Archive the year-end file and supporting documents</t>
  </si>
  <si>
    <t>Keep records for at least 5 years</t>
  </si>
  <si>
    <t>Hold a debrief: note what to improve for next year</t>
  </si>
  <si>
    <t>Progress by phase</t>
  </si>
  <si>
    <t>Tasks</t>
  </si>
  <si>
    <t>Done</t>
  </si>
  <si>
    <t>N/A</t>
  </si>
  <si>
    <t>% complete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</si>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</sst>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9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FFFFFF"/>
    </font>
    <font>
      <b/>
      <color rgb="FF0D333F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164" fontId="0" fillId="2" borderId="1" xfId="0" applyNumberFormat="1" applyFill="1" applyBorder="1"/>
    <xf numFmtId="0" fontId="7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1" fontId="0" fillId="0" borderId="1" xfId="0" applyNumberFormat="1" applyBorder="1"/>
    <xf numFmtId="9" fontId="0" fillId="0" borderId="1" xfId="0" applyNumberFormat="1" applyBorder="1"/>
    <xf numFmtId="0" fontId="8" fillId="4" borderId="2" xfId="0" applyFont="1" applyFill="1" applyBorder="1"/>
    <xf numFmtId="1" fontId="8" fillId="4" borderId="2" xfId="0" applyNumberFormat="1" applyFont="1" applyFill="1" applyBorder="1"/>
    <xf numFmtId="9" fontId="8" fillId="4" borderId="2" xfId="0" applyNumberFormat="1" applyFont="1" applyFill="1" applyBorder="1"/>
  </cellXfs>
  <cellStyles count="1">
    <cellStyle name="Normal" xfId="0" builtinId="0"/>
  </cellStyles>
  <dxfs count="2">
    <dxf>
      <font>
        <b/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year-end-checklist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45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30" customHeight="1" spans="1:2" x14ac:dyDescent="0.25">
      <c r="A7" s="5">
        <v>1</v>
      </c>
      <c r="B7" s="3" t="s">
        <v>4</v>
      </c>
    </row>
    <row r="8" ht="15" customHeight="1" spans="1:2" x14ac:dyDescent="0.25">
      <c r="A8" s="5">
        <v>2</v>
      </c>
      <c r="B8" s="3" t="s">
        <v>5</v>
      </c>
    </row>
    <row r="9" ht="30" customHeight="1" spans="1:2" x14ac:dyDescent="0.25">
      <c r="A9" s="5">
        <v>3</v>
      </c>
      <c r="B9" s="3" t="s">
        <v>6</v>
      </c>
    </row>
    <row r="10" ht="30" customHeight="1" spans="1:2" x14ac:dyDescent="0.25">
      <c r="A10" s="5">
        <v>4</v>
      </c>
      <c r="B10" s="3" t="s">
        <v>7</v>
      </c>
    </row>
    <row r="11" ht="15" customHeight="1" spans="1:2" x14ac:dyDescent="0.25">
      <c r="A11" s="5">
        <v>5</v>
      </c>
      <c r="B11" s="3" t="s">
        <v>8</v>
      </c>
    </row>
    <row r="12" ht="15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30" customHeight="1" spans="1:2" x14ac:dyDescent="0.25">
      <c r="A18" t="s">
        <v>13</v>
      </c>
      <c r="B18" s="3" t="s">
        <v>14</v>
      </c>
    </row>
    <row r="19" ht="30" customHeight="1" spans="1:2" x14ac:dyDescent="0.25">
      <c r="A19" t="s">
        <v>13</v>
      </c>
      <c r="B19" s="3" t="s">
        <v>15</v>
      </c>
    </row>
    <row r="20" ht="15" customHeight="1" spans="1:2" x14ac:dyDescent="0.25">
      <c r="A20" t="s">
        <v>13</v>
      </c>
      <c r="B20" s="3" t="s">
        <v>16</v>
      </c>
    </row>
    <row r="21" ht="30" customHeight="1" spans="2:2" x14ac:dyDescent="0.25">
      <c r="B21" s="3" t="s">
        <v>17</v>
      </c>
    </row>
    <row r="23" ht="15" customHeight="1" spans="2:2" x14ac:dyDescent="0.25">
      <c r="B23" s="4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7" spans="2:2" x14ac:dyDescent="0.25">
      <c r="B27" s="7" t="s">
        <v>22</v>
      </c>
    </row>
    <row r="29" ht="45" customHeight="1" spans="2:2" x14ac:dyDescent="0.25">
      <c r="B29" s="8" t="s">
        <v>23</v>
      </c>
    </row>
  </sheetData>
  <hyperlinks>
    <hyperlink ref="A2" r:id="rId1"/>
    <hyperlink ref="B24" r:id="rId2"/>
    <hyperlink ref="B25" r:id="rId3"/>
    <hyperlink ref="B26" r:id="rId4"/>
    <hyperlink ref="B27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58" customWidth="1"/>
    <col min="4" max="4" width="46" customWidth="1"/>
    <col min="5" max="5" width="16" customWidth="1"/>
    <col min="6" max="6" width="13" customWidth="1"/>
    <col min="7" max="8" width="14" customWidth="1"/>
    <col min="9" max="9" width="30" customWidth="1"/>
  </cols>
  <sheetData>
    <row r="1" ht="24" customHeight="1" spans="1:1" x14ac:dyDescent="0.25">
      <c r="A1" s="1" t="s">
        <v>24</v>
      </c>
    </row>
    <row r="2" spans="1:1" x14ac:dyDescent="0.25">
      <c r="A2" s="2" t="s">
        <v>1</v>
      </c>
    </row>
    <row r="3" spans="1:5" x14ac:dyDescent="0.25">
      <c r="A3" t="s">
        <v>25</v>
      </c>
      <c r="B3"/>
      <c r="C3" s="6" t="s">
        <v>26</v>
      </c>
      <c r="D3" t="s">
        <v>27</v>
      </c>
      <c r="E3" s="9">
        <v>46446</v>
      </c>
    </row>
    <row r="5" ht="30" customHeight="1" spans="1:9" x14ac:dyDescent="0.25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0" t="s">
        <v>36</v>
      </c>
    </row>
    <row r="6" spans="1:9" x14ac:dyDescent="0.25">
      <c r="A6" s="11">
        <v>1</v>
      </c>
      <c r="B6" s="12" t="s">
        <v>37</v>
      </c>
      <c r="C6" s="12" t="s">
        <v>38</v>
      </c>
      <c r="D6" s="12" t="s">
        <v>39</v>
      </c>
      <c r="E6" s="6"/>
      <c r="F6" s="9"/>
      <c r="G6" s="6" t="s">
        <v>40</v>
      </c>
      <c r="H6" s="9"/>
      <c r="I6" s="6"/>
    </row>
    <row r="7" spans="1:9" x14ac:dyDescent="0.25">
      <c r="A7" s="11">
        <v>2</v>
      </c>
      <c r="B7" s="12" t="s">
        <v>37</v>
      </c>
      <c r="C7" s="12" t="s">
        <v>41</v>
      </c>
      <c r="D7" s="12" t="s">
        <v>42</v>
      </c>
      <c r="E7" s="6"/>
      <c r="F7" s="9"/>
      <c r="G7" s="6" t="s">
        <v>40</v>
      </c>
      <c r="H7" s="9"/>
      <c r="I7" s="6"/>
    </row>
    <row r="8" spans="1:9" x14ac:dyDescent="0.25">
      <c r="A8" s="11">
        <v>3</v>
      </c>
      <c r="B8" s="12" t="s">
        <v>37</v>
      </c>
      <c r="C8" s="12" t="s">
        <v>43</v>
      </c>
      <c r="D8" s="12"/>
      <c r="E8" s="6"/>
      <c r="F8" s="9"/>
      <c r="G8" s="6" t="s">
        <v>40</v>
      </c>
      <c r="H8" s="9"/>
      <c r="I8" s="6"/>
    </row>
    <row r="9" spans="1:9" x14ac:dyDescent="0.25">
      <c r="A9" s="11">
        <v>4</v>
      </c>
      <c r="B9" s="12" t="s">
        <v>37</v>
      </c>
      <c r="C9" s="12" t="s">
        <v>44</v>
      </c>
      <c r="D9" s="12" t="s">
        <v>45</v>
      </c>
      <c r="E9" s="6"/>
      <c r="F9" s="9"/>
      <c r="G9" s="6" t="s">
        <v>40</v>
      </c>
      <c r="H9" s="9"/>
      <c r="I9" s="6"/>
    </row>
    <row r="10" spans="1:9" x14ac:dyDescent="0.25">
      <c r="A10" s="11">
        <v>5</v>
      </c>
      <c r="B10" s="12" t="s">
        <v>37</v>
      </c>
      <c r="C10" s="12" t="s">
        <v>46</v>
      </c>
      <c r="D10" s="12"/>
      <c r="E10" s="6"/>
      <c r="F10" s="9"/>
      <c r="G10" s="6" t="s">
        <v>40</v>
      </c>
      <c r="H10" s="9"/>
      <c r="I10" s="6"/>
    </row>
    <row r="11" spans="1:9" x14ac:dyDescent="0.25">
      <c r="A11" s="11">
        <v>6</v>
      </c>
      <c r="B11" s="12" t="s">
        <v>37</v>
      </c>
      <c r="C11" s="12" t="s">
        <v>47</v>
      </c>
      <c r="D11" s="12" t="s">
        <v>48</v>
      </c>
      <c r="E11" s="6"/>
      <c r="F11" s="9"/>
      <c r="G11" s="6" t="s">
        <v>40</v>
      </c>
      <c r="H11" s="9"/>
      <c r="I11" s="6"/>
    </row>
    <row r="12" spans="1:9" x14ac:dyDescent="0.25">
      <c r="A12" s="11">
        <v>7</v>
      </c>
      <c r="B12" s="12" t="s">
        <v>37</v>
      </c>
      <c r="C12" s="12" t="s">
        <v>49</v>
      </c>
      <c r="D12" s="12"/>
      <c r="E12" s="6"/>
      <c r="F12" s="9"/>
      <c r="G12" s="6" t="s">
        <v>40</v>
      </c>
      <c r="H12" s="9"/>
      <c r="I12" s="6"/>
    </row>
    <row r="13" spans="1:9" x14ac:dyDescent="0.25">
      <c r="A13" s="11">
        <v>8</v>
      </c>
      <c r="B13" s="12" t="s">
        <v>50</v>
      </c>
      <c r="C13" s="12" t="s">
        <v>51</v>
      </c>
      <c r="D13" s="12"/>
      <c r="E13" s="6"/>
      <c r="F13" s="9"/>
      <c r="G13" s="6" t="s">
        <v>40</v>
      </c>
      <c r="H13" s="9"/>
      <c r="I13" s="6"/>
    </row>
    <row r="14" spans="1:9" x14ac:dyDescent="0.25">
      <c r="A14" s="11">
        <v>9</v>
      </c>
      <c r="B14" s="12" t="s">
        <v>50</v>
      </c>
      <c r="C14" s="12" t="s">
        <v>52</v>
      </c>
      <c r="D14" s="12"/>
      <c r="E14" s="6"/>
      <c r="F14" s="9"/>
      <c r="G14" s="6" t="s">
        <v>40</v>
      </c>
      <c r="H14" s="9"/>
      <c r="I14" s="6"/>
    </row>
    <row r="15" spans="1:9" x14ac:dyDescent="0.25">
      <c r="A15" s="11">
        <v>10</v>
      </c>
      <c r="B15" s="12" t="s">
        <v>50</v>
      </c>
      <c r="C15" s="12" t="s">
        <v>53</v>
      </c>
      <c r="D15" s="12"/>
      <c r="E15" s="6"/>
      <c r="F15" s="9"/>
      <c r="G15" s="6" t="s">
        <v>40</v>
      </c>
      <c r="H15" s="9"/>
      <c r="I15" s="6"/>
    </row>
    <row r="16" spans="1:9" x14ac:dyDescent="0.25">
      <c r="A16" s="11">
        <v>11</v>
      </c>
      <c r="B16" s="12" t="s">
        <v>50</v>
      </c>
      <c r="C16" s="12" t="s">
        <v>54</v>
      </c>
      <c r="D16" s="12" t="s">
        <v>55</v>
      </c>
      <c r="E16" s="6"/>
      <c r="F16" s="9"/>
      <c r="G16" s="6" t="s">
        <v>40</v>
      </c>
      <c r="H16" s="9"/>
      <c r="I16" s="6"/>
    </row>
    <row r="17" spans="1:9" x14ac:dyDescent="0.25">
      <c r="A17" s="11">
        <v>12</v>
      </c>
      <c r="B17" s="12" t="s">
        <v>50</v>
      </c>
      <c r="C17" s="12" t="s">
        <v>56</v>
      </c>
      <c r="D17" s="12"/>
      <c r="E17" s="6"/>
      <c r="F17" s="9"/>
      <c r="G17" s="6" t="s">
        <v>40</v>
      </c>
      <c r="H17" s="9"/>
      <c r="I17" s="6"/>
    </row>
    <row r="18" spans="1:9" x14ac:dyDescent="0.25">
      <c r="A18" s="11">
        <v>13</v>
      </c>
      <c r="B18" s="12" t="s">
        <v>50</v>
      </c>
      <c r="C18" s="12" t="s">
        <v>57</v>
      </c>
      <c r="D18" s="12"/>
      <c r="E18" s="6"/>
      <c r="F18" s="9"/>
      <c r="G18" s="6" t="s">
        <v>40</v>
      </c>
      <c r="H18" s="9"/>
      <c r="I18" s="6"/>
    </row>
    <row r="19" spans="1:9" x14ac:dyDescent="0.25">
      <c r="A19" s="11">
        <v>14</v>
      </c>
      <c r="B19" s="12" t="s">
        <v>58</v>
      </c>
      <c r="C19" s="12" t="s">
        <v>59</v>
      </c>
      <c r="D19" s="12"/>
      <c r="E19" s="6"/>
      <c r="F19" s="9"/>
      <c r="G19" s="6" t="s">
        <v>40</v>
      </c>
      <c r="H19" s="9"/>
      <c r="I19" s="6"/>
    </row>
    <row r="20" spans="1:9" x14ac:dyDescent="0.25">
      <c r="A20" s="11">
        <v>15</v>
      </c>
      <c r="B20" s="12" t="s">
        <v>58</v>
      </c>
      <c r="C20" s="12" t="s">
        <v>60</v>
      </c>
      <c r="D20" s="12" t="s">
        <v>61</v>
      </c>
      <c r="E20" s="6"/>
      <c r="F20" s="9"/>
      <c r="G20" s="6" t="s">
        <v>40</v>
      </c>
      <c r="H20" s="9"/>
      <c r="I20" s="6"/>
    </row>
    <row r="21" spans="1:9" x14ac:dyDescent="0.25">
      <c r="A21" s="11">
        <v>16</v>
      </c>
      <c r="B21" s="12" t="s">
        <v>58</v>
      </c>
      <c r="C21" s="12" t="s">
        <v>62</v>
      </c>
      <c r="D21" s="12"/>
      <c r="E21" s="6"/>
      <c r="F21" s="9"/>
      <c r="G21" s="6" t="s">
        <v>40</v>
      </c>
      <c r="H21" s="9"/>
      <c r="I21" s="6"/>
    </row>
    <row r="22" spans="1:9" x14ac:dyDescent="0.25">
      <c r="A22" s="11">
        <v>17</v>
      </c>
      <c r="B22" s="12" t="s">
        <v>58</v>
      </c>
      <c r="C22" s="12" t="s">
        <v>63</v>
      </c>
      <c r="D22" s="12" t="s">
        <v>64</v>
      </c>
      <c r="E22" s="6"/>
      <c r="F22" s="9"/>
      <c r="G22" s="6" t="s">
        <v>40</v>
      </c>
      <c r="H22" s="9"/>
      <c r="I22" s="6"/>
    </row>
    <row r="23" spans="1:9" x14ac:dyDescent="0.25">
      <c r="A23" s="11">
        <v>18</v>
      </c>
      <c r="B23" s="12" t="s">
        <v>58</v>
      </c>
      <c r="C23" s="12" t="s">
        <v>65</v>
      </c>
      <c r="D23" s="12"/>
      <c r="E23" s="6"/>
      <c r="F23" s="9"/>
      <c r="G23" s="6" t="s">
        <v>40</v>
      </c>
      <c r="H23" s="9"/>
      <c r="I23" s="6"/>
    </row>
    <row r="24" spans="1:9" x14ac:dyDescent="0.25">
      <c r="A24" s="11">
        <v>19</v>
      </c>
      <c r="B24" s="12" t="s">
        <v>58</v>
      </c>
      <c r="C24" s="12" t="s">
        <v>66</v>
      </c>
      <c r="D24" s="12"/>
      <c r="E24" s="6"/>
      <c r="F24" s="9"/>
      <c r="G24" s="6" t="s">
        <v>40</v>
      </c>
      <c r="H24" s="9"/>
      <c r="I24" s="6"/>
    </row>
    <row r="25" spans="1:9" x14ac:dyDescent="0.25">
      <c r="A25" s="11">
        <v>20</v>
      </c>
      <c r="B25" s="12" t="s">
        <v>67</v>
      </c>
      <c r="C25" s="12" t="s">
        <v>68</v>
      </c>
      <c r="D25" s="12"/>
      <c r="E25" s="6"/>
      <c r="F25" s="9"/>
      <c r="G25" s="6" t="s">
        <v>40</v>
      </c>
      <c r="H25" s="9"/>
      <c r="I25" s="6"/>
    </row>
    <row r="26" spans="1:9" x14ac:dyDescent="0.25">
      <c r="A26" s="11">
        <v>21</v>
      </c>
      <c r="B26" s="12" t="s">
        <v>67</v>
      </c>
      <c r="C26" s="12" t="s">
        <v>69</v>
      </c>
      <c r="D26" s="12"/>
      <c r="E26" s="6"/>
      <c r="F26" s="9"/>
      <c r="G26" s="6" t="s">
        <v>40</v>
      </c>
      <c r="H26" s="9"/>
      <c r="I26" s="6"/>
    </row>
    <row r="27" spans="1:9" x14ac:dyDescent="0.25">
      <c r="A27" s="11">
        <v>22</v>
      </c>
      <c r="B27" s="12" t="s">
        <v>67</v>
      </c>
      <c r="C27" s="12" t="s">
        <v>70</v>
      </c>
      <c r="D27" s="12" t="s">
        <v>71</v>
      </c>
      <c r="E27" s="6"/>
      <c r="F27" s="9"/>
      <c r="G27" s="6" t="s">
        <v>40</v>
      </c>
      <c r="H27" s="9"/>
      <c r="I27" s="6"/>
    </row>
    <row r="28" spans="1:9" x14ac:dyDescent="0.25">
      <c r="A28" s="11">
        <v>23</v>
      </c>
      <c r="B28" s="12" t="s">
        <v>67</v>
      </c>
      <c r="C28" s="12" t="s">
        <v>72</v>
      </c>
      <c r="D28" s="12" t="s">
        <v>73</v>
      </c>
      <c r="E28" s="6"/>
      <c r="F28" s="9"/>
      <c r="G28" s="6" t="s">
        <v>40</v>
      </c>
      <c r="H28" s="9"/>
      <c r="I28" s="6"/>
    </row>
    <row r="29" spans="1:9" x14ac:dyDescent="0.25">
      <c r="A29" s="11">
        <v>24</v>
      </c>
      <c r="B29" s="12" t="s">
        <v>67</v>
      </c>
      <c r="C29" s="12" t="s">
        <v>74</v>
      </c>
      <c r="D29" s="12"/>
      <c r="E29" s="6"/>
      <c r="F29" s="9"/>
      <c r="G29" s="6" t="s">
        <v>40</v>
      </c>
      <c r="H29" s="9"/>
      <c r="I29" s="6"/>
    </row>
    <row r="30" spans="1:9" x14ac:dyDescent="0.25">
      <c r="A30" s="11">
        <v>25</v>
      </c>
      <c r="B30" s="12" t="s">
        <v>75</v>
      </c>
      <c r="C30" s="12" t="s">
        <v>76</v>
      </c>
      <c r="D30" s="12"/>
      <c r="E30" s="6"/>
      <c r="F30" s="9"/>
      <c r="G30" s="6" t="s">
        <v>40</v>
      </c>
      <c r="H30" s="9"/>
      <c r="I30" s="6"/>
    </row>
    <row r="31" spans="1:9" x14ac:dyDescent="0.25">
      <c r="A31" s="11">
        <v>26</v>
      </c>
      <c r="B31" s="12" t="s">
        <v>75</v>
      </c>
      <c r="C31" s="12" t="s">
        <v>77</v>
      </c>
      <c r="D31" s="12"/>
      <c r="E31" s="6"/>
      <c r="F31" s="9"/>
      <c r="G31" s="6" t="s">
        <v>40</v>
      </c>
      <c r="H31" s="9"/>
      <c r="I31" s="6"/>
    </row>
    <row r="32" spans="1:9" x14ac:dyDescent="0.25">
      <c r="A32" s="11">
        <v>27</v>
      </c>
      <c r="B32" s="12" t="s">
        <v>75</v>
      </c>
      <c r="C32" s="12" t="s">
        <v>78</v>
      </c>
      <c r="D32" s="12"/>
      <c r="E32" s="6"/>
      <c r="F32" s="9"/>
      <c r="G32" s="6" t="s">
        <v>40</v>
      </c>
      <c r="H32" s="9"/>
      <c r="I32" s="6"/>
    </row>
    <row r="33" spans="1:9" x14ac:dyDescent="0.25">
      <c r="A33" s="11">
        <v>28</v>
      </c>
      <c r="B33" s="12" t="s">
        <v>75</v>
      </c>
      <c r="C33" s="12" t="s">
        <v>79</v>
      </c>
      <c r="D33" s="12"/>
      <c r="E33" s="6"/>
      <c r="F33" s="9"/>
      <c r="G33" s="6" t="s">
        <v>40</v>
      </c>
      <c r="H33" s="9"/>
      <c r="I33" s="6"/>
    </row>
    <row r="34" spans="1:9" x14ac:dyDescent="0.25">
      <c r="A34" s="11">
        <v>29</v>
      </c>
      <c r="B34" s="12" t="s">
        <v>75</v>
      </c>
      <c r="C34" s="12" t="s">
        <v>80</v>
      </c>
      <c r="D34" s="12"/>
      <c r="E34" s="6"/>
      <c r="F34" s="9"/>
      <c r="G34" s="6" t="s">
        <v>40</v>
      </c>
      <c r="H34" s="9"/>
      <c r="I34" s="6"/>
    </row>
    <row r="35" spans="1:9" x14ac:dyDescent="0.25">
      <c r="A35" s="11">
        <v>30</v>
      </c>
      <c r="B35" s="12" t="s">
        <v>81</v>
      </c>
      <c r="C35" s="12" t="s">
        <v>82</v>
      </c>
      <c r="D35" s="12" t="s">
        <v>83</v>
      </c>
      <c r="E35" s="6"/>
      <c r="F35" s="9"/>
      <c r="G35" s="6" t="s">
        <v>40</v>
      </c>
      <c r="H35" s="9"/>
      <c r="I35" s="6"/>
    </row>
    <row r="36" spans="1:9" x14ac:dyDescent="0.25">
      <c r="A36" s="11">
        <v>31</v>
      </c>
      <c r="B36" s="12" t="s">
        <v>81</v>
      </c>
      <c r="C36" s="12" t="s">
        <v>84</v>
      </c>
      <c r="D36" s="12" t="s">
        <v>85</v>
      </c>
      <c r="E36" s="6"/>
      <c r="F36" s="9"/>
      <c r="G36" s="6" t="s">
        <v>40</v>
      </c>
      <c r="H36" s="9"/>
      <c r="I36" s="6"/>
    </row>
    <row r="37" spans="1:9" x14ac:dyDescent="0.25">
      <c r="A37" s="11">
        <v>32</v>
      </c>
      <c r="B37" s="12" t="s">
        <v>81</v>
      </c>
      <c r="C37" s="12" t="s">
        <v>86</v>
      </c>
      <c r="D37" s="12"/>
      <c r="E37" s="6"/>
      <c r="F37" s="9"/>
      <c r="G37" s="6" t="s">
        <v>40</v>
      </c>
      <c r="H37" s="9"/>
      <c r="I37" s="6"/>
    </row>
    <row r="38" spans="1:9" x14ac:dyDescent="0.25">
      <c r="A38" s="11">
        <v>33</v>
      </c>
      <c r="B38" s="12" t="s">
        <v>81</v>
      </c>
      <c r="C38" s="12" t="s">
        <v>87</v>
      </c>
      <c r="D38" s="12"/>
      <c r="E38" s="6"/>
      <c r="F38" s="9"/>
      <c r="G38" s="6" t="s">
        <v>40</v>
      </c>
      <c r="H38" s="9"/>
      <c r="I38" s="6"/>
    </row>
    <row r="39" spans="1:9" x14ac:dyDescent="0.25">
      <c r="A39" s="11">
        <v>34</v>
      </c>
      <c r="B39" s="12" t="s">
        <v>81</v>
      </c>
      <c r="C39" s="12" t="s">
        <v>88</v>
      </c>
      <c r="D39" s="12"/>
      <c r="E39" s="6"/>
      <c r="F39" s="9"/>
      <c r="G39" s="6" t="s">
        <v>40</v>
      </c>
      <c r="H39" s="9"/>
      <c r="I39" s="6"/>
    </row>
    <row r="40" spans="1:9" x14ac:dyDescent="0.25">
      <c r="A40" s="11">
        <v>35</v>
      </c>
      <c r="B40" s="12" t="s">
        <v>81</v>
      </c>
      <c r="C40" s="12" t="s">
        <v>89</v>
      </c>
      <c r="D40" s="12" t="s">
        <v>90</v>
      </c>
      <c r="E40" s="6"/>
      <c r="F40" s="9"/>
      <c r="G40" s="6" t="s">
        <v>40</v>
      </c>
      <c r="H40" s="9"/>
      <c r="I40" s="6"/>
    </row>
    <row r="41" spans="1:9" x14ac:dyDescent="0.25">
      <c r="A41" s="11">
        <v>36</v>
      </c>
      <c r="B41" s="12" t="s">
        <v>91</v>
      </c>
      <c r="C41" s="12" t="s">
        <v>92</v>
      </c>
      <c r="D41" s="12"/>
      <c r="E41" s="6"/>
      <c r="F41" s="9"/>
      <c r="G41" s="6" t="s">
        <v>40</v>
      </c>
      <c r="H41" s="9"/>
      <c r="I41" s="6"/>
    </row>
    <row r="42" spans="1:9" x14ac:dyDescent="0.25">
      <c r="A42" s="11">
        <v>37</v>
      </c>
      <c r="B42" s="12" t="s">
        <v>91</v>
      </c>
      <c r="C42" s="12" t="s">
        <v>93</v>
      </c>
      <c r="D42" s="12"/>
      <c r="E42" s="6"/>
      <c r="F42" s="9"/>
      <c r="G42" s="6" t="s">
        <v>40</v>
      </c>
      <c r="H42" s="9"/>
      <c r="I42" s="6"/>
    </row>
    <row r="43" spans="1:9" x14ac:dyDescent="0.25">
      <c r="A43" s="11">
        <v>38</v>
      </c>
      <c r="B43" s="12" t="s">
        <v>91</v>
      </c>
      <c r="C43" s="12" t="s">
        <v>94</v>
      </c>
      <c r="D43" s="12"/>
      <c r="E43" s="6"/>
      <c r="F43" s="9"/>
      <c r="G43" s="6" t="s">
        <v>40</v>
      </c>
      <c r="H43" s="9"/>
      <c r="I43" s="6"/>
    </row>
    <row r="44" spans="1:9" x14ac:dyDescent="0.25">
      <c r="A44" s="11">
        <v>39</v>
      </c>
      <c r="B44" s="12" t="s">
        <v>91</v>
      </c>
      <c r="C44" s="12" t="s">
        <v>95</v>
      </c>
      <c r="D44" s="12"/>
      <c r="E44" s="6"/>
      <c r="F44" s="9"/>
      <c r="G44" s="6" t="s">
        <v>40</v>
      </c>
      <c r="H44" s="9"/>
      <c r="I44" s="6"/>
    </row>
    <row r="45" spans="1:9" x14ac:dyDescent="0.25">
      <c r="A45" s="11">
        <v>40</v>
      </c>
      <c r="B45" s="12" t="s">
        <v>91</v>
      </c>
      <c r="C45" s="12" t="s">
        <v>96</v>
      </c>
      <c r="D45" s="12"/>
      <c r="E45" s="6"/>
      <c r="F45" s="9"/>
      <c r="G45" s="6" t="s">
        <v>40</v>
      </c>
      <c r="H45" s="9"/>
      <c r="I45" s="6"/>
    </row>
    <row r="46" spans="1:9" x14ac:dyDescent="0.25">
      <c r="A46" s="11">
        <v>41</v>
      </c>
      <c r="B46" s="12" t="s">
        <v>91</v>
      </c>
      <c r="C46" s="12" t="s">
        <v>97</v>
      </c>
      <c r="D46" s="12"/>
      <c r="E46" s="6"/>
      <c r="F46" s="9"/>
      <c r="G46" s="6" t="s">
        <v>40</v>
      </c>
      <c r="H46" s="9"/>
      <c r="I46" s="6"/>
    </row>
    <row r="47" spans="1:9" x14ac:dyDescent="0.25">
      <c r="A47" s="11">
        <v>42</v>
      </c>
      <c r="B47" s="12" t="s">
        <v>91</v>
      </c>
      <c r="C47" s="12" t="s">
        <v>98</v>
      </c>
      <c r="D47" s="12"/>
      <c r="E47" s="6"/>
      <c r="F47" s="9"/>
      <c r="G47" s="6" t="s">
        <v>40</v>
      </c>
      <c r="H47" s="9"/>
      <c r="I47" s="6"/>
    </row>
    <row r="48" spans="1:9" x14ac:dyDescent="0.25">
      <c r="A48" s="11">
        <v>43</v>
      </c>
      <c r="B48" s="12" t="s">
        <v>99</v>
      </c>
      <c r="C48" s="12" t="s">
        <v>100</v>
      </c>
      <c r="D48" s="12"/>
      <c r="E48" s="6"/>
      <c r="F48" s="9"/>
      <c r="G48" s="6" t="s">
        <v>40</v>
      </c>
      <c r="H48" s="9"/>
      <c r="I48" s="6"/>
    </row>
    <row r="49" spans="1:9" x14ac:dyDescent="0.25">
      <c r="A49" s="11">
        <v>44</v>
      </c>
      <c r="B49" s="12" t="s">
        <v>99</v>
      </c>
      <c r="C49" s="12" t="s">
        <v>101</v>
      </c>
      <c r="D49" s="12"/>
      <c r="E49" s="6"/>
      <c r="F49" s="9"/>
      <c r="G49" s="6" t="s">
        <v>40</v>
      </c>
      <c r="H49" s="9"/>
      <c r="I49" s="6"/>
    </row>
    <row r="50" spans="1:9" x14ac:dyDescent="0.25">
      <c r="A50" s="11">
        <v>45</v>
      </c>
      <c r="B50" s="12" t="s">
        <v>99</v>
      </c>
      <c r="C50" s="12" t="s">
        <v>102</v>
      </c>
      <c r="D50" s="12" t="s">
        <v>103</v>
      </c>
      <c r="E50" s="6"/>
      <c r="F50" s="9"/>
      <c r="G50" s="6" t="s">
        <v>40</v>
      </c>
      <c r="H50" s="9"/>
      <c r="I50" s="6"/>
    </row>
    <row r="51" spans="1:9" x14ac:dyDescent="0.25">
      <c r="A51" s="11">
        <v>46</v>
      </c>
      <c r="B51" s="12" t="s">
        <v>99</v>
      </c>
      <c r="C51" s="12" t="s">
        <v>104</v>
      </c>
      <c r="D51" s="12"/>
      <c r="E51" s="6"/>
      <c r="F51" s="9"/>
      <c r="G51" s="6" t="s">
        <v>40</v>
      </c>
      <c r="H51" s="9"/>
      <c r="I51" s="6"/>
    </row>
    <row r="52" spans="1:9" x14ac:dyDescent="0.25">
      <c r="A52" s="11">
        <v>47</v>
      </c>
      <c r="B52" s="12" t="s">
        <v>99</v>
      </c>
      <c r="C52" s="12" t="s">
        <v>105</v>
      </c>
      <c r="D52" s="12" t="s">
        <v>106</v>
      </c>
      <c r="E52" s="6"/>
      <c r="F52" s="9"/>
      <c r="G52" s="6" t="s">
        <v>40</v>
      </c>
      <c r="H52" s="9"/>
      <c r="I52" s="6"/>
    </row>
    <row r="53" spans="1:9" x14ac:dyDescent="0.25">
      <c r="A53" s="11">
        <v>48</v>
      </c>
      <c r="B53" s="12" t="s">
        <v>107</v>
      </c>
      <c r="C53" s="12" t="s">
        <v>108</v>
      </c>
      <c r="D53" s="12"/>
      <c r="E53" s="6"/>
      <c r="F53" s="9"/>
      <c r="G53" s="6" t="s">
        <v>40</v>
      </c>
      <c r="H53" s="9"/>
      <c r="I53" s="6"/>
    </row>
    <row r="54" spans="1:9" x14ac:dyDescent="0.25">
      <c r="A54" s="11">
        <v>49</v>
      </c>
      <c r="B54" s="12" t="s">
        <v>107</v>
      </c>
      <c r="C54" s="12" t="s">
        <v>109</v>
      </c>
      <c r="D54" s="12"/>
      <c r="E54" s="6"/>
      <c r="F54" s="9"/>
      <c r="G54" s="6" t="s">
        <v>40</v>
      </c>
      <c r="H54" s="9"/>
      <c r="I54" s="6"/>
    </row>
    <row r="55" spans="1:9" x14ac:dyDescent="0.25">
      <c r="A55" s="11">
        <v>50</v>
      </c>
      <c r="B55" s="12" t="s">
        <v>107</v>
      </c>
      <c r="C55" s="12" t="s">
        <v>110</v>
      </c>
      <c r="D55" s="12"/>
      <c r="E55" s="6"/>
      <c r="F55" s="9"/>
      <c r="G55" s="6" t="s">
        <v>40</v>
      </c>
      <c r="H55" s="9"/>
      <c r="I55" s="6"/>
    </row>
    <row r="56" spans="1:9" x14ac:dyDescent="0.25">
      <c r="A56" s="11">
        <v>51</v>
      </c>
      <c r="B56" s="12" t="s">
        <v>107</v>
      </c>
      <c r="C56" s="12" t="s">
        <v>111</v>
      </c>
      <c r="D56" s="12"/>
      <c r="E56" s="6"/>
      <c r="F56" s="9"/>
      <c r="G56" s="6" t="s">
        <v>40</v>
      </c>
      <c r="H56" s="9"/>
      <c r="I56" s="6"/>
    </row>
    <row r="57" spans="1:9" x14ac:dyDescent="0.25">
      <c r="A57" s="11">
        <v>52</v>
      </c>
      <c r="B57" s="12" t="s">
        <v>112</v>
      </c>
      <c r="C57" s="12" t="s">
        <v>113</v>
      </c>
      <c r="D57" s="12" t="s">
        <v>114</v>
      </c>
      <c r="E57" s="6"/>
      <c r="F57" s="9"/>
      <c r="G57" s="6" t="s">
        <v>40</v>
      </c>
      <c r="H57" s="9"/>
      <c r="I57" s="6"/>
    </row>
    <row r="58" spans="1:9" x14ac:dyDescent="0.25">
      <c r="A58" s="11">
        <v>53</v>
      </c>
      <c r="B58" s="12" t="s">
        <v>112</v>
      </c>
      <c r="C58" s="12" t="s">
        <v>115</v>
      </c>
      <c r="D58" s="12" t="s">
        <v>116</v>
      </c>
      <c r="E58" s="6"/>
      <c r="F58" s="9"/>
      <c r="G58" s="6" t="s">
        <v>40</v>
      </c>
      <c r="H58" s="9"/>
      <c r="I58" s="6"/>
    </row>
    <row r="59" spans="1:9" x14ac:dyDescent="0.25">
      <c r="A59" s="11">
        <v>54</v>
      </c>
      <c r="B59" s="12" t="s">
        <v>112</v>
      </c>
      <c r="C59" s="12" t="s">
        <v>117</v>
      </c>
      <c r="D59" s="12"/>
      <c r="E59" s="6"/>
      <c r="F59" s="9"/>
      <c r="G59" s="6" t="s">
        <v>40</v>
      </c>
      <c r="H59" s="9"/>
      <c r="I59" s="6"/>
    </row>
    <row r="60" spans="1:9" x14ac:dyDescent="0.25">
      <c r="A60" s="11">
        <v>55</v>
      </c>
      <c r="B60" s="12" t="s">
        <v>112</v>
      </c>
      <c r="C60" s="12" t="s">
        <v>118</v>
      </c>
      <c r="D60" s="12"/>
      <c r="E60" s="6"/>
      <c r="F60" s="9"/>
      <c r="G60" s="6" t="s">
        <v>40</v>
      </c>
      <c r="H60" s="9"/>
      <c r="I60" s="6"/>
    </row>
    <row r="61" spans="1:9" x14ac:dyDescent="0.25">
      <c r="A61" s="11">
        <v>56</v>
      </c>
      <c r="B61" s="12" t="s">
        <v>112</v>
      </c>
      <c r="C61" s="12" t="s">
        <v>119</v>
      </c>
      <c r="D61" s="12"/>
      <c r="E61" s="6"/>
      <c r="F61" s="9"/>
      <c r="G61" s="6" t="s">
        <v>40</v>
      </c>
      <c r="H61" s="9"/>
      <c r="I61" s="6"/>
    </row>
    <row r="62" spans="1:9" x14ac:dyDescent="0.25">
      <c r="A62" s="11">
        <v>57</v>
      </c>
      <c r="B62" s="12" t="s">
        <v>112</v>
      </c>
      <c r="C62" s="12" t="s">
        <v>120</v>
      </c>
      <c r="D62" s="12"/>
      <c r="E62" s="6"/>
      <c r="F62" s="9"/>
      <c r="G62" s="6" t="s">
        <v>40</v>
      </c>
      <c r="H62" s="9"/>
      <c r="I62" s="6"/>
    </row>
    <row r="63" spans="1:9" x14ac:dyDescent="0.25">
      <c r="A63" s="11">
        <v>58</v>
      </c>
      <c r="B63" s="12" t="s">
        <v>112</v>
      </c>
      <c r="C63" s="12" t="s">
        <v>121</v>
      </c>
      <c r="D63" s="12" t="s">
        <v>122</v>
      </c>
      <c r="E63" s="6"/>
      <c r="F63" s="9"/>
      <c r="G63" s="6" t="s">
        <v>40</v>
      </c>
      <c r="H63" s="9"/>
      <c r="I63" s="6"/>
    </row>
    <row r="64" spans="1:9" x14ac:dyDescent="0.25">
      <c r="A64" s="11">
        <v>59</v>
      </c>
      <c r="B64" s="12" t="s">
        <v>123</v>
      </c>
      <c r="C64" s="12" t="s">
        <v>124</v>
      </c>
      <c r="D64" s="12"/>
      <c r="E64" s="6"/>
      <c r="F64" s="9"/>
      <c r="G64" s="6" t="s">
        <v>40</v>
      </c>
      <c r="H64" s="9"/>
      <c r="I64" s="6"/>
    </row>
    <row r="65" spans="1:9" x14ac:dyDescent="0.25">
      <c r="A65" s="11">
        <v>60</v>
      </c>
      <c r="B65" s="12" t="s">
        <v>123</v>
      </c>
      <c r="C65" s="12" t="s">
        <v>125</v>
      </c>
      <c r="D65" s="12"/>
      <c r="E65" s="6"/>
      <c r="F65" s="9"/>
      <c r="G65" s="6" t="s">
        <v>40</v>
      </c>
      <c r="H65" s="9"/>
      <c r="I65" s="6"/>
    </row>
    <row r="66" spans="1:9" x14ac:dyDescent="0.25">
      <c r="A66" s="11">
        <v>61</v>
      </c>
      <c r="B66" s="12" t="s">
        <v>123</v>
      </c>
      <c r="C66" s="12" t="s">
        <v>126</v>
      </c>
      <c r="D66" s="12"/>
      <c r="E66" s="6"/>
      <c r="F66" s="9"/>
      <c r="G66" s="6" t="s">
        <v>40</v>
      </c>
      <c r="H66" s="9"/>
      <c r="I66" s="6"/>
    </row>
    <row r="67" spans="1:9" x14ac:dyDescent="0.25">
      <c r="A67" s="11">
        <v>62</v>
      </c>
      <c r="B67" s="12" t="s">
        <v>123</v>
      </c>
      <c r="C67" s="12" t="s">
        <v>127</v>
      </c>
      <c r="D67" s="12"/>
      <c r="E67" s="6"/>
      <c r="F67" s="9"/>
      <c r="G67" s="6" t="s">
        <v>40</v>
      </c>
      <c r="H67" s="9"/>
      <c r="I67" s="6"/>
    </row>
    <row r="68" spans="1:9" x14ac:dyDescent="0.25">
      <c r="A68" s="11">
        <v>63</v>
      </c>
      <c r="B68" s="12" t="s">
        <v>123</v>
      </c>
      <c r="C68" s="12" t="s">
        <v>128</v>
      </c>
      <c r="D68" s="12" t="s">
        <v>129</v>
      </c>
      <c r="E68" s="6"/>
      <c r="F68" s="9"/>
      <c r="G68" s="6" t="s">
        <v>40</v>
      </c>
      <c r="H68" s="9"/>
      <c r="I68" s="6"/>
    </row>
    <row r="69" spans="1:9" x14ac:dyDescent="0.25">
      <c r="A69" s="11">
        <v>64</v>
      </c>
      <c r="B69" s="12" t="s">
        <v>123</v>
      </c>
      <c r="C69" s="12" t="s">
        <v>130</v>
      </c>
      <c r="D69" s="12" t="s">
        <v>131</v>
      </c>
      <c r="E69" s="6"/>
      <c r="F69" s="9"/>
      <c r="G69" s="6" t="s">
        <v>40</v>
      </c>
      <c r="H69" s="9"/>
      <c r="I69" s="6"/>
    </row>
    <row r="70" spans="1:9" x14ac:dyDescent="0.25">
      <c r="A70" s="11">
        <v>65</v>
      </c>
      <c r="B70" s="12" t="s">
        <v>123</v>
      </c>
      <c r="C70" s="12" t="s">
        <v>132</v>
      </c>
      <c r="D70" s="12"/>
      <c r="E70" s="6"/>
      <c r="F70" s="9"/>
      <c r="G70" s="6" t="s">
        <v>40</v>
      </c>
      <c r="H70" s="9"/>
      <c r="I70" s="6"/>
    </row>
    <row r="71" spans="1:9" x14ac:dyDescent="0.25">
      <c r="A71" s="11">
        <v>66</v>
      </c>
      <c r="B71" s="12" t="s">
        <v>133</v>
      </c>
      <c r="C71" s="12" t="s">
        <v>134</v>
      </c>
      <c r="D71" s="12"/>
      <c r="E71" s="6"/>
      <c r="F71" s="9"/>
      <c r="G71" s="6" t="s">
        <v>40</v>
      </c>
      <c r="H71" s="9"/>
      <c r="I71" s="6"/>
    </row>
    <row r="72" spans="1:9" x14ac:dyDescent="0.25">
      <c r="A72" s="11">
        <v>67</v>
      </c>
      <c r="B72" s="12" t="s">
        <v>133</v>
      </c>
      <c r="C72" s="12" t="s">
        <v>135</v>
      </c>
      <c r="D72" s="12"/>
      <c r="E72" s="6"/>
      <c r="F72" s="9"/>
      <c r="G72" s="6" t="s">
        <v>40</v>
      </c>
      <c r="H72" s="9"/>
      <c r="I72" s="6"/>
    </row>
    <row r="73" spans="1:9" x14ac:dyDescent="0.25">
      <c r="A73" s="11">
        <v>68</v>
      </c>
      <c r="B73" s="12" t="s">
        <v>133</v>
      </c>
      <c r="C73" s="12" t="s">
        <v>136</v>
      </c>
      <c r="D73" s="12" t="s">
        <v>137</v>
      </c>
      <c r="E73" s="6"/>
      <c r="F73" s="9"/>
      <c r="G73" s="6" t="s">
        <v>40</v>
      </c>
      <c r="H73" s="9"/>
      <c r="I73" s="6"/>
    </row>
    <row r="74" spans="1:9" x14ac:dyDescent="0.25">
      <c r="A74" s="11">
        <v>69</v>
      </c>
      <c r="B74" s="12" t="s">
        <v>133</v>
      </c>
      <c r="C74" s="12" t="s">
        <v>138</v>
      </c>
      <c r="D74" s="12"/>
      <c r="E74" s="6"/>
      <c r="F74" s="9"/>
      <c r="G74" s="6" t="s">
        <v>40</v>
      </c>
      <c r="H74" s="9"/>
      <c r="I74" s="6"/>
    </row>
    <row r="75" spans="1:9" x14ac:dyDescent="0.25">
      <c r="A75" s="11">
        <v>70</v>
      </c>
      <c r="B75" s="6"/>
      <c r="C75" s="6"/>
      <c r="D75" s="6"/>
      <c r="E75" s="6"/>
      <c r="F75" s="9"/>
      <c r="G75" s="6"/>
      <c r="H75" s="9"/>
      <c r="I75" s="6"/>
    </row>
    <row r="76" spans="1:9" x14ac:dyDescent="0.25">
      <c r="A76" s="11">
        <v>71</v>
      </c>
      <c r="B76" s="6"/>
      <c r="C76" s="6"/>
      <c r="D76" s="6"/>
      <c r="E76" s="6"/>
      <c r="F76" s="9"/>
      <c r="G76" s="6"/>
      <c r="H76" s="9"/>
      <c r="I76" s="6"/>
    </row>
    <row r="77" spans="1:9" x14ac:dyDescent="0.25">
      <c r="A77" s="11">
        <v>72</v>
      </c>
      <c r="B77" s="6"/>
      <c r="C77" s="6"/>
      <c r="D77" s="6"/>
      <c r="E77" s="6"/>
      <c r="F77" s="9"/>
      <c r="G77" s="6"/>
      <c r="H77" s="9"/>
      <c r="I77" s="6"/>
    </row>
    <row r="78" spans="1:9" x14ac:dyDescent="0.25">
      <c r="A78" s="11">
        <v>73</v>
      </c>
      <c r="B78" s="6"/>
      <c r="C78" s="6"/>
      <c r="D78" s="6"/>
      <c r="E78" s="6"/>
      <c r="F78" s="9"/>
      <c r="G78" s="6"/>
      <c r="H78" s="9"/>
      <c r="I78" s="6"/>
    </row>
    <row r="79" spans="1:9" x14ac:dyDescent="0.25">
      <c r="A79" s="11">
        <v>74</v>
      </c>
      <c r="B79" s="6"/>
      <c r="C79" s="6"/>
      <c r="D79" s="6"/>
      <c r="E79" s="6"/>
      <c r="F79" s="9"/>
      <c r="G79" s="6"/>
      <c r="H79" s="9"/>
      <c r="I79" s="6"/>
    </row>
    <row r="80" spans="1:9" x14ac:dyDescent="0.25">
      <c r="A80" s="11">
        <v>75</v>
      </c>
      <c r="B80" s="6"/>
      <c r="C80" s="6"/>
      <c r="D80" s="6"/>
      <c r="E80" s="6"/>
      <c r="F80" s="9"/>
      <c r="G80" s="6"/>
      <c r="H80" s="9"/>
      <c r="I80" s="6"/>
    </row>
    <row r="81" spans="1:9" x14ac:dyDescent="0.25">
      <c r="A81" s="11">
        <v>76</v>
      </c>
      <c r="B81" s="6"/>
      <c r="C81" s="6"/>
      <c r="D81" s="6"/>
      <c r="E81" s="6"/>
      <c r="F81" s="9"/>
      <c r="G81" s="6"/>
      <c r="H81" s="9"/>
      <c r="I81" s="6"/>
    </row>
    <row r="82" spans="1:9" x14ac:dyDescent="0.25">
      <c r="A82" s="11">
        <v>77</v>
      </c>
      <c r="B82" s="6"/>
      <c r="C82" s="6"/>
      <c r="D82" s="6"/>
      <c r="E82" s="6"/>
      <c r="F82" s="9"/>
      <c r="G82" s="6"/>
      <c r="H82" s="9"/>
      <c r="I82" s="6"/>
    </row>
    <row r="83" spans="1:9" x14ac:dyDescent="0.25">
      <c r="A83" s="11">
        <v>78</v>
      </c>
      <c r="B83" s="6"/>
      <c r="C83" s="6"/>
      <c r="D83" s="6"/>
      <c r="E83" s="6"/>
      <c r="F83" s="9"/>
      <c r="G83" s="6"/>
      <c r="H83" s="9"/>
      <c r="I83" s="6"/>
    </row>
    <row r="84" spans="1:9" x14ac:dyDescent="0.25">
      <c r="A84" s="11">
        <v>79</v>
      </c>
      <c r="B84" s="6"/>
      <c r="C84" s="6"/>
      <c r="D84" s="6"/>
      <c r="E84" s="6"/>
      <c r="F84" s="9"/>
      <c r="G84" s="6"/>
      <c r="H84" s="9"/>
      <c r="I84" s="6"/>
    </row>
    <row r="85" spans="1:9" x14ac:dyDescent="0.25">
      <c r="A85" s="11">
        <v>80</v>
      </c>
      <c r="B85" s="6"/>
      <c r="C85" s="6"/>
      <c r="D85" s="6"/>
      <c r="E85" s="6"/>
      <c r="F85" s="9"/>
      <c r="G85" s="6"/>
      <c r="H85" s="9"/>
      <c r="I85" s="6"/>
    </row>
    <row r="86" spans="1:9" x14ac:dyDescent="0.25">
      <c r="A86" s="11">
        <v>81</v>
      </c>
      <c r="B86" s="6"/>
      <c r="C86" s="6"/>
      <c r="D86" s="6"/>
      <c r="E86" s="6"/>
      <c r="F86" s="9"/>
      <c r="G86" s="6"/>
      <c r="H86" s="9"/>
      <c r="I86" s="6"/>
    </row>
    <row r="87" spans="1:9" x14ac:dyDescent="0.25">
      <c r="A87" s="11">
        <v>82</v>
      </c>
      <c r="B87" s="6"/>
      <c r="C87" s="6"/>
      <c r="D87" s="6"/>
      <c r="E87" s="6"/>
      <c r="F87" s="9"/>
      <c r="G87" s="6"/>
      <c r="H87" s="9"/>
      <c r="I87" s="6"/>
    </row>
    <row r="88" spans="1:9" x14ac:dyDescent="0.25">
      <c r="A88" s="11">
        <v>83</v>
      </c>
      <c r="B88" s="6"/>
      <c r="C88" s="6"/>
      <c r="D88" s="6"/>
      <c r="E88" s="6"/>
      <c r="F88" s="9"/>
      <c r="G88" s="6"/>
      <c r="H88" s="9"/>
      <c r="I88" s="6"/>
    </row>
    <row r="89" spans="1:9" x14ac:dyDescent="0.25">
      <c r="A89" s="11">
        <v>84</v>
      </c>
      <c r="B89" s="6"/>
      <c r="C89" s="6"/>
      <c r="D89" s="6"/>
      <c r="E89" s="6"/>
      <c r="F89" s="9"/>
      <c r="G89" s="6"/>
      <c r="H89" s="9"/>
      <c r="I89" s="6"/>
    </row>
    <row r="90" spans="1:9" x14ac:dyDescent="0.25">
      <c r="A90" s="11">
        <v>85</v>
      </c>
      <c r="B90" s="6"/>
      <c r="C90" s="6"/>
      <c r="D90" s="6"/>
      <c r="E90" s="6"/>
      <c r="F90" s="9"/>
      <c r="G90" s="6"/>
      <c r="H90" s="9"/>
      <c r="I90" s="6"/>
    </row>
    <row r="91" spans="1:9" x14ac:dyDescent="0.25">
      <c r="A91" s="11">
        <v>86</v>
      </c>
      <c r="B91" s="6"/>
      <c r="C91" s="6"/>
      <c r="D91" s="6"/>
      <c r="E91" s="6"/>
      <c r="F91" s="9"/>
      <c r="G91" s="6"/>
      <c r="H91" s="9"/>
      <c r="I91" s="6"/>
    </row>
    <row r="92" spans="1:9" x14ac:dyDescent="0.25">
      <c r="A92" s="11">
        <v>87</v>
      </c>
      <c r="B92" s="6"/>
      <c r="C92" s="6"/>
      <c r="D92" s="6"/>
      <c r="E92" s="6"/>
      <c r="F92" s="9"/>
      <c r="G92" s="6"/>
      <c r="H92" s="9"/>
      <c r="I92" s="6"/>
    </row>
    <row r="93" spans="1:9" x14ac:dyDescent="0.25">
      <c r="A93" s="11">
        <v>88</v>
      </c>
      <c r="B93" s="6"/>
      <c r="C93" s="6"/>
      <c r="D93" s="6"/>
      <c r="E93" s="6"/>
      <c r="F93" s="9"/>
      <c r="G93" s="6"/>
      <c r="H93" s="9"/>
      <c r="I93" s="6"/>
    </row>
    <row r="94" spans="1:9" x14ac:dyDescent="0.25">
      <c r="A94" s="11">
        <v>89</v>
      </c>
      <c r="B94" s="6"/>
      <c r="C94" s="6"/>
      <c r="D94" s="6"/>
      <c r="E94" s="6"/>
      <c r="F94" s="9"/>
      <c r="G94" s="6"/>
      <c r="H94" s="9"/>
      <c r="I94" s="6"/>
    </row>
  </sheetData>
  <autoFilter ref="A5:I94"/>
  <mergeCells count="1">
    <mergeCell ref="A3:B3"/>
  </mergeCells>
  <conditionalFormatting sqref="G6:G94">
    <cfRule type="expression" dxfId="0" priority="1">
      <formula>G6="Done"</formula>
    </cfRule>
  </conditionalFormatting>
  <conditionalFormatting sqref="G6:G94">
    <cfRule type="expression" dxfId="1" priority="2">
      <formula>G6="In progress"</formula>
    </cfRule>
  </conditionalFormatting>
  <dataValidations count="2">
    <dataValidation type="list" allowBlank="1" showErrorMessage="1" errorTitle="Pick from the list" error="Choose a value from the drop-down list." sqref="G10:G94">
      <formula1>"Not started,In progress,Done,N/A"</formula1>
    </dataValidation>
    <dataValidation type="list" allowBlank="1" showErrorMessage="1" errorTitle="Pick from the list" error="Choose a value from the drop-down list." sqref="G6:G94">
      <formula1>"Not started,In progress,Done,N/A"</formula1>
    </dataValidation>
  </dataValidation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FormatPr defaultRowHeight="15" outlineLevelRow="0" outlineLevelCol="0" x14ac:dyDescent="55"/>
  <cols>
    <col min="1" max="1" width="36" customWidth="1"/>
    <col min="2" max="4" width="12" customWidth="1"/>
    <col min="5" max="5" width="14" customWidth="1"/>
  </cols>
  <sheetData>
    <row r="1" ht="24" customHeight="1" spans="1:1" x14ac:dyDescent="0.25">
      <c r="A1" s="1" t="s">
        <v>139</v>
      </c>
    </row>
    <row r="2" spans="1:1" x14ac:dyDescent="0.25">
      <c r="A2" s="2" t="s">
        <v>1</v>
      </c>
    </row>
    <row r="4" ht="30" customHeight="1" spans="1:5" x14ac:dyDescent="0.25">
      <c r="A4" s="10" t="s">
        <v>29</v>
      </c>
      <c r="B4" s="10" t="s">
        <v>140</v>
      </c>
      <c r="C4" s="10" t="s">
        <v>141</v>
      </c>
      <c r="D4" s="10" t="s">
        <v>142</v>
      </c>
      <c r="E4" s="10" t="s">
        <v>143</v>
      </c>
    </row>
    <row r="5" spans="1:5" x14ac:dyDescent="0.25">
      <c r="A5" t="s">
        <v>37</v>
      </c>
      <c r="B5" s="13">
        <f>COUNTIF('Checklist'!$B$6:$B$94,A5)</f>
      </c>
      <c r="C5" s="13">
        <f>COUNTIFS('Checklist'!$B$6:$B$94,A5,'Checklist'!$G$6:$G$94,"Done")</f>
      </c>
      <c r="D5" s="13">
        <f>COUNTIFS('Checklist'!$B$6:$B$94,A5,'Checklist'!$G$6:$G$94,"N/A")</f>
      </c>
      <c r="E5" s="14">
        <f>IF(B5-D5=0,"",C5/(B5-D5))</f>
      </c>
    </row>
    <row r="6" spans="1:5" x14ac:dyDescent="0.25">
      <c r="A6" t="s">
        <v>50</v>
      </c>
      <c r="B6" s="13">
        <f>COUNTIF('Checklist'!$B$6:$B$94,A6)</f>
      </c>
      <c r="C6" s="13">
        <f>COUNTIFS('Checklist'!$B$6:$B$94,A6,'Checklist'!$G$6:$G$94,"Done")</f>
      </c>
      <c r="D6" s="13">
        <f>COUNTIFS('Checklist'!$B$6:$B$94,A6,'Checklist'!$G$6:$G$94,"N/A")</f>
      </c>
      <c r="E6" s="14">
        <f>IF(B6-D6=0,"",C6/(B6-D6))</f>
      </c>
    </row>
    <row r="7" spans="1:5" x14ac:dyDescent="0.25">
      <c r="A7" t="s">
        <v>58</v>
      </c>
      <c r="B7" s="13">
        <f>COUNTIF('Checklist'!$B$6:$B$94,A7)</f>
      </c>
      <c r="C7" s="13">
        <f>COUNTIFS('Checklist'!$B$6:$B$94,A7,'Checklist'!$G$6:$G$94,"Done")</f>
      </c>
      <c r="D7" s="13">
        <f>COUNTIFS('Checklist'!$B$6:$B$94,A7,'Checklist'!$G$6:$G$94,"N/A")</f>
      </c>
      <c r="E7" s="14">
        <f>IF(B7-D7=0,"",C7/(B7-D7))</f>
      </c>
    </row>
    <row r="8" spans="1:5" x14ac:dyDescent="0.25">
      <c r="A8" t="s">
        <v>67</v>
      </c>
      <c r="B8" s="13">
        <f>COUNTIF('Checklist'!$B$6:$B$94,A8)</f>
      </c>
      <c r="C8" s="13">
        <f>COUNTIFS('Checklist'!$B$6:$B$94,A8,'Checklist'!$G$6:$G$94,"Done")</f>
      </c>
      <c r="D8" s="13">
        <f>COUNTIFS('Checklist'!$B$6:$B$94,A8,'Checklist'!$G$6:$G$94,"N/A")</f>
      </c>
      <c r="E8" s="14">
        <f>IF(B8-D8=0,"",C8/(B8-D8))</f>
      </c>
    </row>
    <row r="9" spans="1:5" x14ac:dyDescent="0.25">
      <c r="A9" t="s">
        <v>75</v>
      </c>
      <c r="B9" s="13">
        <f>COUNTIF('Checklist'!$B$6:$B$94,A9)</f>
      </c>
      <c r="C9" s="13">
        <f>COUNTIFS('Checklist'!$B$6:$B$94,A9,'Checklist'!$G$6:$G$94,"Done")</f>
      </c>
      <c r="D9" s="13">
        <f>COUNTIFS('Checklist'!$B$6:$B$94,A9,'Checklist'!$G$6:$G$94,"N/A")</f>
      </c>
      <c r="E9" s="14">
        <f>IF(B9-D9=0,"",C9/(B9-D9))</f>
      </c>
    </row>
    <row r="10" spans="1:5" x14ac:dyDescent="0.25">
      <c r="A10" t="s">
        <v>81</v>
      </c>
      <c r="B10" s="13">
        <f>COUNTIF('Checklist'!$B$6:$B$94,A10)</f>
      </c>
      <c r="C10" s="13">
        <f>COUNTIFS('Checklist'!$B$6:$B$94,A10,'Checklist'!$G$6:$G$94,"Done")</f>
      </c>
      <c r="D10" s="13">
        <f>COUNTIFS('Checklist'!$B$6:$B$94,A10,'Checklist'!$G$6:$G$94,"N/A")</f>
      </c>
      <c r="E10" s="14">
        <f>IF(B10-D10=0,"",C10/(B10-D10))</f>
      </c>
    </row>
    <row r="11" spans="1:5" x14ac:dyDescent="0.25">
      <c r="A11" t="s">
        <v>91</v>
      </c>
      <c r="B11" s="13">
        <f>COUNTIF('Checklist'!$B$6:$B$94,A11)</f>
      </c>
      <c r="C11" s="13">
        <f>COUNTIFS('Checklist'!$B$6:$B$94,A11,'Checklist'!$G$6:$G$94,"Done")</f>
      </c>
      <c r="D11" s="13">
        <f>COUNTIFS('Checklist'!$B$6:$B$94,A11,'Checklist'!$G$6:$G$94,"N/A")</f>
      </c>
      <c r="E11" s="14">
        <f>IF(B11-D11=0,"",C11/(B11-D11))</f>
      </c>
    </row>
    <row r="12" spans="1:5" x14ac:dyDescent="0.25">
      <c r="A12" t="s">
        <v>99</v>
      </c>
      <c r="B12" s="13">
        <f>COUNTIF('Checklist'!$B$6:$B$94,A12)</f>
      </c>
      <c r="C12" s="13">
        <f>COUNTIFS('Checklist'!$B$6:$B$94,A12,'Checklist'!$G$6:$G$94,"Done")</f>
      </c>
      <c r="D12" s="13">
        <f>COUNTIFS('Checklist'!$B$6:$B$94,A12,'Checklist'!$G$6:$G$94,"N/A")</f>
      </c>
      <c r="E12" s="14">
        <f>IF(B12-D12=0,"",C12/(B12-D12))</f>
      </c>
    </row>
    <row r="13" spans="1:5" x14ac:dyDescent="0.25">
      <c r="A13" t="s">
        <v>107</v>
      </c>
      <c r="B13" s="13">
        <f>COUNTIF('Checklist'!$B$6:$B$94,A13)</f>
      </c>
      <c r="C13" s="13">
        <f>COUNTIFS('Checklist'!$B$6:$B$94,A13,'Checklist'!$G$6:$G$94,"Done")</f>
      </c>
      <c r="D13" s="13">
        <f>COUNTIFS('Checklist'!$B$6:$B$94,A13,'Checklist'!$G$6:$G$94,"N/A")</f>
      </c>
      <c r="E13" s="14">
        <f>IF(B13-D13=0,"",C13/(B13-D13))</f>
      </c>
    </row>
    <row r="14" spans="1:5" x14ac:dyDescent="0.25">
      <c r="A14" t="s">
        <v>112</v>
      </c>
      <c r="B14" s="13">
        <f>COUNTIF('Checklist'!$B$6:$B$94,A14)</f>
      </c>
      <c r="C14" s="13">
        <f>COUNTIFS('Checklist'!$B$6:$B$94,A14,'Checklist'!$G$6:$G$94,"Done")</f>
      </c>
      <c r="D14" s="13">
        <f>COUNTIFS('Checklist'!$B$6:$B$94,A14,'Checklist'!$G$6:$G$94,"N/A")</f>
      </c>
      <c r="E14" s="14">
        <f>IF(B14-D14=0,"",C14/(B14-D14))</f>
      </c>
    </row>
    <row r="15" spans="1:5" x14ac:dyDescent="0.25">
      <c r="A15" t="s">
        <v>123</v>
      </c>
      <c r="B15" s="13">
        <f>COUNTIF('Checklist'!$B$6:$B$94,A15)</f>
      </c>
      <c r="C15" s="13">
        <f>COUNTIFS('Checklist'!$B$6:$B$94,A15,'Checklist'!$G$6:$G$94,"Done")</f>
      </c>
      <c r="D15" s="13">
        <f>COUNTIFS('Checklist'!$B$6:$B$94,A15,'Checklist'!$G$6:$G$94,"N/A")</f>
      </c>
      <c r="E15" s="14">
        <f>IF(B15-D15=0,"",C15/(B15-D15))</f>
      </c>
    </row>
    <row r="16" spans="1:5" x14ac:dyDescent="0.25">
      <c r="A16" t="s">
        <v>133</v>
      </c>
      <c r="B16" s="13">
        <f>COUNTIF('Checklist'!$B$6:$B$94,A16)</f>
      </c>
      <c r="C16" s="13">
        <f>COUNTIFS('Checklist'!$B$6:$B$94,A16,'Checklist'!$G$6:$G$94,"Done")</f>
      </c>
      <c r="D16" s="13">
        <f>COUNTIFS('Checklist'!$B$6:$B$94,A16,'Checklist'!$G$6:$G$94,"N/A")</f>
      </c>
      <c r="E16" s="14">
        <f>IF(B16-D16=0,"",C16/(B16-D16))</f>
      </c>
    </row>
    <row r="17" spans="1:5" x14ac:dyDescent="0.25">
      <c r="A17" s="15" t="s">
        <v>144</v>
      </c>
      <c r="B17" s="16">
        <f>COUNTA('Checklist'!$C$6:$C$94)</f>
      </c>
      <c r="C17" s="16">
        <f>COUNTIF('Checklist'!$G$6:$G$94,"Done")</f>
      </c>
      <c r="D17" s="16">
        <f>COUNTIF('Checklist'!$G$6:$G$94,"N/A")</f>
      </c>
      <c r="E17" s="17">
        <f>IF(B17-D17=0,"",C17/(B17-D17))</f>
      </c>
    </row>
  </sheetData>
  <conditionalFormatting sqref="E5:E17">
    <cfRule type="dataBar" priority="1">
      <dataBar>
        <cfvo type="num" val="0"/>
        <cfvo type="num" val="1"/>
      </dataBar>
      <extLst>
        <ext xmlns:x14="http://schemas.microsoft.com/office/spreadsheetml/2009/9/main" uri="{B025F937-C7B1-47D3-B67F-A62EFF666E3E}">
          <x14:id>{F809E5D9-E0CF-43D2-AB3C-0E76B7B8BCF5}</x14:id>
        </ext>
      </extLst>
    </cfRule>
  </conditionalFormatting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09E5D9-E0CF-43D2-AB3C-0E76B7B8BCF5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E5:E17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Checklist</vt:lpstr>
      <vt:lpstr>Progress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Year-End Closing Checklist for South Africa</dc:title>
  <dc:subject/>
  <dc:description>Free Year-End Closing Checklist for South Africa. https://accounter.co.za/templates/year-end-checklist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